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estnuts\Science\Studies\AT Mega Transect\Website\MEGA-T Web Site Files\Data Page\"/>
    </mc:Choice>
  </mc:AlternateContent>
  <bookViews>
    <workbookView xWindow="7320" yWindow="75" windowWidth="1860" windowHeight="12240" activeTab="1"/>
  </bookViews>
  <sheets>
    <sheet name="Instructions" sheetId="2" r:id="rId1"/>
    <sheet name="Data" sheetId="1" r:id="rId2"/>
    <sheet name="Data Dictionary" sheetId="3" r:id="rId3"/>
  </sheets>
  <calcPr calcId="152511"/>
</workbook>
</file>

<file path=xl/calcChain.xml><?xml version="1.0" encoding="utf-8"?>
<calcChain xmlns="http://schemas.openxmlformats.org/spreadsheetml/2006/main">
  <c r="AC55" i="1" l="1"/>
  <c r="AB55" i="1"/>
  <c r="AC54" i="1"/>
  <c r="AB54" i="1"/>
  <c r="AC53" i="1"/>
  <c r="AB53" i="1"/>
  <c r="AB52" i="1"/>
  <c r="AB51" i="1"/>
  <c r="AB58" i="1"/>
  <c r="AC42" i="1"/>
  <c r="AB42" i="1"/>
  <c r="AC47" i="1"/>
  <c r="AB46" i="1"/>
  <c r="AB113" i="1"/>
  <c r="AB117" i="1"/>
  <c r="AB43" i="1"/>
  <c r="AB47" i="1"/>
  <c r="AB22" i="1"/>
  <c r="AB73" i="1"/>
  <c r="AB7" i="1"/>
  <c r="AB116" i="1"/>
  <c r="AB115" i="1"/>
  <c r="AB114" i="1"/>
  <c r="AB112" i="1"/>
  <c r="AB111" i="1"/>
  <c r="AB110" i="1"/>
  <c r="AC52" i="1"/>
  <c r="AC51" i="1"/>
  <c r="AC58" i="1"/>
  <c r="AC43" i="1"/>
  <c r="AC46" i="1"/>
  <c r="AC22" i="1"/>
  <c r="AC73" i="1"/>
  <c r="AC7" i="1"/>
  <c r="AC117" i="1"/>
  <c r="AC116" i="1"/>
  <c r="AC115" i="1"/>
  <c r="AC114" i="1"/>
  <c r="AC113" i="1"/>
  <c r="AC112" i="1"/>
  <c r="AC111" i="1"/>
  <c r="AC110" i="1"/>
  <c r="Z109" i="1"/>
  <c r="Z108" i="1"/>
  <c r="Z107" i="1"/>
  <c r="Z88" i="1"/>
  <c r="Z90" i="1"/>
  <c r="Z104" i="1"/>
  <c r="AC88" i="1"/>
  <c r="AC90" i="1"/>
  <c r="AC104" i="1"/>
  <c r="AC91" i="1"/>
  <c r="AB87" i="1"/>
  <c r="AC87" i="1"/>
  <c r="AC76" i="1"/>
  <c r="AC70" i="1"/>
  <c r="AC69" i="1"/>
  <c r="AC68" i="1"/>
  <c r="AC67" i="1"/>
  <c r="AC66" i="1"/>
  <c r="AC65" i="1"/>
  <c r="AC62" i="1"/>
  <c r="AC61" i="1"/>
  <c r="AC40" i="1"/>
  <c r="AC39" i="1"/>
  <c r="AC38" i="1"/>
  <c r="AC26" i="1"/>
  <c r="AC25" i="1"/>
  <c r="AC24" i="1"/>
  <c r="AC19" i="1"/>
  <c r="AC13" i="1"/>
  <c r="AC82" i="1"/>
  <c r="AC81" i="1"/>
  <c r="AC80" i="1"/>
  <c r="AC79" i="1"/>
  <c r="AC78" i="1"/>
  <c r="AC77" i="1"/>
  <c r="AC63" i="1"/>
  <c r="AC60" i="1"/>
  <c r="AC31" i="1"/>
  <c r="AC30" i="1"/>
  <c r="AC29" i="1"/>
  <c r="AC28" i="1"/>
  <c r="AC27" i="1"/>
  <c r="AC23" i="1"/>
  <c r="AC16" i="1"/>
  <c r="AC4" i="1"/>
  <c r="AC5" i="1"/>
  <c r="AC18" i="1"/>
  <c r="AC44" i="1"/>
  <c r="AC3" i="1"/>
  <c r="AC89" i="1"/>
  <c r="AC106" i="1"/>
  <c r="AC105" i="1"/>
  <c r="AC93" i="1"/>
  <c r="AC92" i="1"/>
  <c r="AC2" i="1"/>
  <c r="AC17" i="1"/>
  <c r="AB76" i="1"/>
  <c r="AB70" i="1"/>
  <c r="AB69" i="1"/>
  <c r="AB68" i="1"/>
  <c r="AB67" i="1"/>
  <c r="AB66" i="1"/>
  <c r="AB65" i="1"/>
  <c r="AB62" i="1"/>
  <c r="AB61" i="1"/>
  <c r="AB40" i="1"/>
  <c r="AB39" i="1"/>
  <c r="AB38" i="1"/>
  <c r="AB26" i="1"/>
  <c r="AB25" i="1"/>
  <c r="AB24" i="1"/>
  <c r="AB19" i="1"/>
  <c r="AB12" i="1"/>
  <c r="AB11" i="1"/>
  <c r="AB10" i="1"/>
  <c r="AB9" i="1"/>
  <c r="AB8" i="1"/>
  <c r="AB15" i="1"/>
  <c r="AB14" i="1"/>
  <c r="AB13" i="1"/>
  <c r="AB6" i="1"/>
  <c r="AB120" i="1"/>
  <c r="AB119" i="1"/>
  <c r="AB85" i="1"/>
  <c r="AB84" i="1"/>
  <c r="AB83" i="1"/>
  <c r="AC11" i="1"/>
  <c r="AC12" i="1"/>
  <c r="AC10" i="1"/>
  <c r="AC9" i="1"/>
  <c r="AC8" i="1"/>
  <c r="AC15" i="1"/>
  <c r="AC14" i="1"/>
  <c r="AC33" i="1"/>
  <c r="AC34" i="1"/>
  <c r="AC35" i="1"/>
  <c r="AC41" i="1"/>
  <c r="AC45" i="1"/>
  <c r="AC48" i="1"/>
  <c r="AC49" i="1"/>
  <c r="AC50" i="1"/>
  <c r="AC56" i="1"/>
  <c r="AC57" i="1"/>
  <c r="AC64" i="1"/>
  <c r="AC71" i="1"/>
  <c r="AC72" i="1"/>
  <c r="AC75" i="1"/>
  <c r="AC83" i="1"/>
  <c r="AC84" i="1"/>
  <c r="AC85" i="1"/>
  <c r="AC32" i="1"/>
  <c r="AC21" i="1"/>
  <c r="AC20" i="1"/>
  <c r="AC118" i="1"/>
  <c r="AC37" i="1"/>
  <c r="AC74" i="1"/>
  <c r="AC36" i="1"/>
  <c r="AB82" i="1"/>
  <c r="AB81" i="1"/>
  <c r="AB80" i="1"/>
  <c r="AB79" i="1"/>
  <c r="AB78" i="1"/>
  <c r="AB77" i="1"/>
  <c r="AB75" i="1"/>
  <c r="AB72" i="1"/>
  <c r="AB71" i="1"/>
  <c r="AB64" i="1"/>
  <c r="AB63" i="1"/>
  <c r="AB60" i="1"/>
  <c r="AB57" i="1"/>
  <c r="AB56" i="1"/>
  <c r="AB50" i="1"/>
  <c r="AB49" i="1"/>
  <c r="AB48" i="1"/>
  <c r="AB45" i="1"/>
  <c r="AB41" i="1"/>
  <c r="AB35" i="1"/>
  <c r="AB34" i="1"/>
  <c r="AB33" i="1"/>
  <c r="AB32" i="1"/>
  <c r="AB31" i="1"/>
  <c r="AB30" i="1"/>
  <c r="AB29" i="1"/>
  <c r="AB28" i="1"/>
  <c r="AB27" i="1"/>
  <c r="AB21" i="1"/>
  <c r="AB20" i="1"/>
  <c r="AB118" i="1"/>
  <c r="AB16" i="1"/>
  <c r="AB4" i="1"/>
  <c r="AB5" i="1"/>
  <c r="AB44" i="1"/>
  <c r="AB3" i="1"/>
  <c r="AB89" i="1"/>
  <c r="AB106" i="1"/>
  <c r="AB105" i="1"/>
  <c r="AB93" i="1"/>
  <c r="AB92" i="1"/>
  <c r="AB2" i="1"/>
  <c r="AB17" i="1"/>
  <c r="AB37" i="1"/>
  <c r="AB74" i="1"/>
  <c r="AB36" i="1"/>
  <c r="Z91" i="1"/>
  <c r="Z103" i="1"/>
  <c r="Z102" i="1"/>
  <c r="Z101" i="1"/>
  <c r="Z100" i="1"/>
  <c r="Z99" i="1"/>
  <c r="Z98" i="1"/>
  <c r="Z97" i="1"/>
  <c r="Z96" i="1"/>
  <c r="Z95" i="1"/>
  <c r="Z94" i="1"/>
  <c r="Z87" i="1"/>
  <c r="Z76" i="1"/>
  <c r="Z70" i="1"/>
  <c r="Z69" i="1"/>
  <c r="Z68" i="1"/>
  <c r="Z67" i="1"/>
  <c r="Z66" i="1"/>
  <c r="Z65" i="1"/>
  <c r="Z62" i="1"/>
  <c r="Z61" i="1"/>
  <c r="Z40" i="1"/>
  <c r="Z39" i="1"/>
  <c r="Z38" i="1"/>
  <c r="Z26" i="1"/>
  <c r="Z25" i="1"/>
  <c r="Z24" i="1"/>
  <c r="Z19" i="1"/>
  <c r="Z12" i="1"/>
  <c r="Z11" i="1"/>
  <c r="Z10" i="1"/>
  <c r="Z9" i="1"/>
  <c r="Z8" i="1"/>
  <c r="Z15" i="1"/>
  <c r="Z14" i="1"/>
  <c r="Z13" i="1"/>
  <c r="Z6" i="1"/>
  <c r="Z120" i="1"/>
  <c r="Z119" i="1"/>
  <c r="Z85" i="1"/>
  <c r="Z84" i="1"/>
  <c r="Z83" i="1"/>
  <c r="Z82" i="1"/>
  <c r="Z81" i="1"/>
  <c r="Z80" i="1"/>
  <c r="Z79" i="1"/>
  <c r="Z78" i="1"/>
  <c r="Z77" i="1"/>
  <c r="Z75" i="1"/>
  <c r="Z72" i="1"/>
  <c r="Z71" i="1"/>
  <c r="Z64" i="1"/>
  <c r="Z63" i="1"/>
  <c r="Z60" i="1"/>
  <c r="Z57" i="1"/>
  <c r="Z56" i="1"/>
  <c r="Z50" i="1"/>
  <c r="Z49" i="1"/>
  <c r="Z48" i="1"/>
  <c r="Z45" i="1"/>
  <c r="Z41" i="1"/>
  <c r="Z35" i="1"/>
  <c r="Z34" i="1"/>
  <c r="Z33" i="1"/>
  <c r="Z32" i="1"/>
  <c r="Z31" i="1"/>
  <c r="Z30" i="1"/>
  <c r="Z29" i="1"/>
  <c r="Z28" i="1"/>
  <c r="Z27" i="1"/>
  <c r="Z23" i="1"/>
  <c r="Z21" i="1"/>
  <c r="Z20" i="1"/>
  <c r="Z118" i="1"/>
  <c r="Z16" i="1"/>
  <c r="Z4" i="1"/>
  <c r="Z5" i="1"/>
  <c r="Z18" i="1"/>
  <c r="Z74" i="1"/>
  <c r="Z36" i="1"/>
  <c r="Z37" i="1"/>
  <c r="Z17" i="1"/>
  <c r="Z2" i="1"/>
  <c r="Z92" i="1"/>
  <c r="Z93" i="1"/>
  <c r="Z105" i="1"/>
  <c r="Z106" i="1"/>
  <c r="Z89" i="1"/>
  <c r="Z3" i="1"/>
  <c r="Z44" i="1"/>
</calcChain>
</file>

<file path=xl/comments1.xml><?xml version="1.0" encoding="utf-8"?>
<comments xmlns="http://schemas.openxmlformats.org/spreadsheetml/2006/main">
  <authors>
    <author>SARA LINGENFELTER</author>
    <author>John Scrivani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SARA LINGENFELTER:</t>
        </r>
        <r>
          <rPr>
            <sz val="9"/>
            <color indexed="81"/>
            <rFont val="Tahoma"/>
            <charset val="1"/>
          </rPr>
          <t xml:space="preserve">
Data removed from public dataset to protect trees from poaching.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SARA LINGENFELTER:</t>
        </r>
        <r>
          <rPr>
            <sz val="9"/>
            <color indexed="81"/>
            <rFont val="Tahoma"/>
            <charset val="1"/>
          </rPr>
          <t xml:space="preserve">
Data removed from public dataset to protect trees from poaching.</t>
        </r>
      </text>
    </comment>
    <comment ref="E5" authorId="1" shapeId="0">
      <text>
        <r>
          <rPr>
            <b/>
            <sz val="9"/>
            <color indexed="81"/>
            <rFont val="Tahoma"/>
            <family val="2"/>
          </rPr>
          <t>John Scrivani:</t>
        </r>
        <r>
          <rPr>
            <sz val="9"/>
            <color indexed="81"/>
            <rFont val="Tahoma"/>
            <family val="2"/>
          </rPr>
          <t xml:space="preserve">
inserted decimal points for seconds
</t>
        </r>
      </text>
    </comment>
    <comment ref="E16" authorId="1" shapeId="0">
      <text>
        <r>
          <rPr>
            <b/>
            <sz val="9"/>
            <color indexed="81"/>
            <rFont val="Tahoma"/>
            <family val="2"/>
          </rPr>
          <t>John Scrivani:</t>
        </r>
        <r>
          <rPr>
            <sz val="9"/>
            <color indexed="81"/>
            <rFont val="Tahoma"/>
            <family val="2"/>
          </rPr>
          <t xml:space="preserve">
Decimal degrees or degrees minutes seconds?
</t>
        </r>
      </text>
    </comment>
    <comment ref="E84" authorId="1" shapeId="0">
      <text>
        <r>
          <rPr>
            <b/>
            <sz val="9"/>
            <color indexed="81"/>
            <rFont val="Tahoma"/>
            <family val="2"/>
          </rPr>
          <t>John Scrivani:</t>
        </r>
        <r>
          <rPr>
            <sz val="9"/>
            <color indexed="81"/>
            <rFont val="Tahoma"/>
            <family val="2"/>
          </rPr>
          <t xml:space="preserve">
Assumed DDM
</t>
        </r>
      </text>
    </comment>
    <comment ref="E118" authorId="1" shapeId="0">
      <text>
        <r>
          <rPr>
            <b/>
            <sz val="9"/>
            <color indexed="81"/>
            <rFont val="Tahoma"/>
            <family val="2"/>
          </rPr>
          <t>John Scrivani:</t>
        </r>
        <r>
          <rPr>
            <sz val="9"/>
            <color indexed="81"/>
            <rFont val="Tahoma"/>
            <family val="2"/>
          </rPr>
          <t xml:space="preserve">
Inserted decimal points for seconds
</t>
        </r>
      </text>
    </comment>
  </commentList>
</comments>
</file>

<file path=xl/sharedStrings.xml><?xml version="1.0" encoding="utf-8"?>
<sst xmlns="http://schemas.openxmlformats.org/spreadsheetml/2006/main" count="2237" uniqueCount="550">
  <si>
    <t>south facing flope, elev. 5327', POLLEN SOURCE - paved trail between parking lot and Wayah Bald Tower (flowers accessilbe w/ pole pruner)</t>
    <phoneticPr fontId="0" type="noConversion"/>
  </si>
  <si>
    <t>BCJones</t>
    <phoneticPr fontId="0" type="noConversion"/>
  </si>
  <si>
    <t>north facing slope, elev. 5060'</t>
    <phoneticPr fontId="0" type="noConversion"/>
  </si>
  <si>
    <t xml:space="preserve">yes </t>
    <phoneticPr fontId="0" type="noConversion"/>
  </si>
  <si>
    <t>yes</t>
    <phoneticPr fontId="0" type="noConversion"/>
  </si>
  <si>
    <t>west facing slope, elev. 5190'</t>
    <phoneticPr fontId="0" type="noConversion"/>
  </si>
  <si>
    <t>south facing slope, elev. 5070'</t>
    <phoneticPr fontId="0" type="noConversion"/>
  </si>
  <si>
    <t>008-12</t>
    <phoneticPr fontId="0" type="noConversion"/>
  </si>
  <si>
    <t>B</t>
    <phoneticPr fontId="0" type="noConversion"/>
  </si>
  <si>
    <t>southwest facing slope, elev. 4677'</t>
    <phoneticPr fontId="0" type="noConversion"/>
  </si>
  <si>
    <t>no</t>
    <phoneticPr fontId="0" type="noConversion"/>
  </si>
  <si>
    <t>020-11</t>
    <phoneticPr fontId="0" type="noConversion"/>
  </si>
  <si>
    <t>012-10</t>
    <phoneticPr fontId="0" type="noConversion"/>
  </si>
  <si>
    <t>005-10</t>
    <phoneticPr fontId="0" type="noConversion"/>
  </si>
  <si>
    <t>005-10</t>
    <phoneticPr fontId="0" type="noConversion"/>
  </si>
  <si>
    <t>039-08</t>
    <phoneticPr fontId="0" type="noConversion"/>
  </si>
  <si>
    <t>011-09</t>
    <phoneticPr fontId="0" type="noConversion"/>
  </si>
  <si>
    <t>023-10</t>
    <phoneticPr fontId="0" type="noConversion"/>
  </si>
  <si>
    <t>030-08</t>
    <phoneticPr fontId="0" type="noConversion"/>
  </si>
  <si>
    <t>017-11</t>
    <phoneticPr fontId="0" type="noConversion"/>
  </si>
  <si>
    <t>036-08</t>
    <phoneticPr fontId="0" type="noConversion"/>
  </si>
  <si>
    <t>036-08</t>
    <phoneticPr fontId="0" type="noConversion"/>
  </si>
  <si>
    <t>017-09</t>
    <phoneticPr fontId="0" type="noConversion"/>
  </si>
  <si>
    <t>044-09</t>
    <phoneticPr fontId="0" type="noConversion"/>
  </si>
  <si>
    <t>017-09</t>
    <phoneticPr fontId="0" type="noConversion"/>
  </si>
  <si>
    <t>033-10</t>
    <phoneticPr fontId="0" type="noConversion"/>
  </si>
  <si>
    <t>030-08</t>
    <phoneticPr fontId="0" type="noConversion"/>
  </si>
  <si>
    <t>010-08</t>
    <phoneticPr fontId="0" type="noConversion"/>
  </si>
  <si>
    <t>035-10</t>
    <phoneticPr fontId="0" type="noConversion"/>
  </si>
  <si>
    <t>035-10</t>
    <phoneticPr fontId="0" type="noConversion"/>
  </si>
  <si>
    <t>012-08</t>
    <phoneticPr fontId="0" type="noConversion"/>
  </si>
  <si>
    <t>012-08</t>
    <phoneticPr fontId="0" type="noConversion"/>
  </si>
  <si>
    <t>037-09</t>
    <phoneticPr fontId="0" type="noConversion"/>
  </si>
  <si>
    <t>still has a large healing injury on the truck 12" from the ground</t>
    <phoneticPr fontId="0" type="noConversion"/>
  </si>
  <si>
    <t>036-08</t>
    <phoneticPr fontId="0" type="noConversion"/>
  </si>
  <si>
    <t>A</t>
    <phoneticPr fontId="0" type="noConversion"/>
  </si>
  <si>
    <t>top broken off</t>
    <phoneticPr fontId="0" type="noConversion"/>
  </si>
  <si>
    <t>no</t>
    <phoneticPr fontId="0" type="noConversion"/>
  </si>
  <si>
    <t>008-12</t>
    <phoneticPr fontId="0" type="noConversion"/>
  </si>
  <si>
    <t>flat ridge - elev. 4204'</t>
    <phoneticPr fontId="0" type="noConversion"/>
  </si>
  <si>
    <t>BCJones</t>
    <phoneticPr fontId="0" type="noConversion"/>
  </si>
  <si>
    <t>008-12</t>
    <phoneticPr fontId="0" type="noConversion"/>
  </si>
  <si>
    <t>south facing slope, elev. 4474', 2 other flowering trees nearby</t>
    <phoneticPr fontId="0" type="noConversion"/>
  </si>
  <si>
    <t>A</t>
    <phoneticPr fontId="0" type="noConversion"/>
  </si>
  <si>
    <t>west facing slope, elev. 4480', 2 living trunks are 25" cir. And 1-35"</t>
    <phoneticPr fontId="0" type="noConversion"/>
  </si>
  <si>
    <t>BCJones</t>
    <phoneticPr fontId="0" type="noConversion"/>
  </si>
  <si>
    <t>A</t>
    <phoneticPr fontId="0" type="noConversion"/>
  </si>
  <si>
    <t>west facing slope, elev. 4486'</t>
    <phoneticPr fontId="0" type="noConversion"/>
  </si>
  <si>
    <t>yes</t>
    <phoneticPr fontId="0" type="noConversion"/>
  </si>
  <si>
    <t>west facing slope, elev. 4772'</t>
    <phoneticPr fontId="0" type="noConversion"/>
  </si>
  <si>
    <t>no</t>
    <phoneticPr fontId="0" type="noConversion"/>
  </si>
  <si>
    <t>008-12</t>
    <phoneticPr fontId="0" type="noConversion"/>
  </si>
  <si>
    <t>no</t>
    <phoneticPr fontId="0" type="noConversion"/>
  </si>
  <si>
    <t>west facing slope, elev. 4796'</t>
    <phoneticPr fontId="0" type="noConversion"/>
  </si>
  <si>
    <t>yes</t>
    <phoneticPr fontId="0" type="noConversion"/>
  </si>
  <si>
    <t>008-12</t>
    <phoneticPr fontId="0" type="noConversion"/>
  </si>
  <si>
    <t>A</t>
    <phoneticPr fontId="0" type="noConversion"/>
  </si>
  <si>
    <t>west facing slope, elev. 5152'</t>
    <phoneticPr fontId="0" type="noConversion"/>
  </si>
  <si>
    <t xml:space="preserve">no </t>
    <phoneticPr fontId="0" type="noConversion"/>
  </si>
  <si>
    <t>no</t>
    <phoneticPr fontId="0" type="noConversion"/>
  </si>
  <si>
    <t>BCJones</t>
    <phoneticPr fontId="0" type="noConversion"/>
  </si>
  <si>
    <t>004-08</t>
    <phoneticPr fontId="0" type="noConversion"/>
  </si>
  <si>
    <t>032-10</t>
    <phoneticPr fontId="0" type="noConversion"/>
  </si>
  <si>
    <t>Looked healthy but another tree had fallen on it and broken its leader</t>
    <phoneticPr fontId="0" type="noConversion"/>
  </si>
  <si>
    <t>004-09</t>
    <phoneticPr fontId="0" type="noConversion"/>
  </si>
  <si>
    <t>near the really big one with flowers and burs on the ground that was 30' off trail, very near trees 3 and 4</t>
    <phoneticPr fontId="0" type="noConversion"/>
  </si>
  <si>
    <t>near trees 2 and 4 and the BIG one</t>
    <phoneticPr fontId="0" type="noConversion"/>
  </si>
  <si>
    <t>had a few dead branches, near trees 2 and 3 and the BIG one</t>
    <phoneticPr fontId="0" type="noConversion"/>
  </si>
  <si>
    <t>004-09</t>
    <phoneticPr fontId="0" type="noConversion"/>
  </si>
  <si>
    <t>big shoots</t>
    <phoneticPr fontId="0" type="noConversion"/>
  </si>
  <si>
    <t>004-09</t>
    <phoneticPr fontId="0" type="noConversion"/>
  </si>
  <si>
    <t>004-09</t>
    <phoneticPr fontId="0" type="noConversion"/>
  </si>
  <si>
    <t>broken leader, trees 5 - 8 were about 100' apart</t>
    <phoneticPr fontId="0" type="noConversion"/>
  </si>
  <si>
    <t>036-08</t>
    <phoneticPr fontId="0" type="noConversion"/>
  </si>
  <si>
    <t>B</t>
    <phoneticPr fontId="0" type="noConversion"/>
  </si>
  <si>
    <t>BCJones</t>
    <phoneticPr fontId="0" type="noConversion"/>
  </si>
  <si>
    <t>B</t>
    <phoneticPr fontId="0" type="noConversion"/>
  </si>
  <si>
    <t>West facing slope, elev. 2,540'</t>
    <phoneticPr fontId="0" type="noConversion"/>
  </si>
  <si>
    <t>North facing ridge, elev. 3,034'</t>
    <phoneticPr fontId="0" type="noConversion"/>
  </si>
  <si>
    <t>no</t>
    <phoneticPr fontId="0" type="noConversion"/>
  </si>
  <si>
    <t>B</t>
    <phoneticPr fontId="0" type="noConversion"/>
  </si>
  <si>
    <t>North facing ridge, elev. 3,072'</t>
    <phoneticPr fontId="0" type="noConversion"/>
  </si>
  <si>
    <t>no</t>
    <phoneticPr fontId="0" type="noConversion"/>
  </si>
  <si>
    <t>004-09</t>
    <phoneticPr fontId="0" type="noConversion"/>
  </si>
  <si>
    <t>030-10</t>
    <phoneticPr fontId="0" type="noConversion"/>
  </si>
  <si>
    <t>030-10</t>
    <phoneticPr fontId="0" type="noConversion"/>
  </si>
  <si>
    <t>030-10</t>
    <phoneticPr fontId="0" type="noConversion"/>
  </si>
  <si>
    <t>030-10</t>
    <phoneticPr fontId="0" type="noConversion"/>
  </si>
  <si>
    <t>030-10</t>
    <phoneticPr fontId="0" type="noConversion"/>
  </si>
  <si>
    <t>Right</t>
    <phoneticPr fontId="0" type="noConversion"/>
  </si>
  <si>
    <t>Flat ridge, elev. 2,416'</t>
    <phoneticPr fontId="0" type="noConversion"/>
  </si>
  <si>
    <t>no</t>
    <phoneticPr fontId="0" type="noConversion"/>
  </si>
  <si>
    <t>yes</t>
    <phoneticPr fontId="0" type="noConversion"/>
  </si>
  <si>
    <t>yes</t>
    <phoneticPr fontId="0" type="noConversion"/>
  </si>
  <si>
    <t>14.25, 13.25</t>
    <phoneticPr fontId="0" type="noConversion"/>
  </si>
  <si>
    <t>Right</t>
    <phoneticPr fontId="0" type="noConversion"/>
  </si>
  <si>
    <t>Appalachian Trail  MEGA Transect - American Chestnut - Large Trees Data</t>
  </si>
  <si>
    <t>Marmet</t>
  </si>
  <si>
    <t>S to N</t>
  </si>
  <si>
    <t>RIGHT</t>
  </si>
  <si>
    <t>Other Info</t>
  </si>
  <si>
    <t>twigs growing out of base of tree.. No leaves top 20' of tree</t>
  </si>
  <si>
    <t>located in fern glade approx. 1/4 mi N of Nieghbor Mtn. Pkg, south of Jeremy's Run Overlook (400'+/-)</t>
  </si>
  <si>
    <t>Southwest facing slope, 3770' elevation.</t>
    <phoneticPr fontId="0" type="noConversion"/>
  </si>
  <si>
    <t>D</t>
    <phoneticPr fontId="0" type="noConversion"/>
  </si>
  <si>
    <t>025-08</t>
    <phoneticPr fontId="0" type="noConversion"/>
  </si>
  <si>
    <t>025-08</t>
    <phoneticPr fontId="0" type="noConversion"/>
  </si>
  <si>
    <t>033-10</t>
    <phoneticPr fontId="0" type="noConversion"/>
  </si>
  <si>
    <t>033-10</t>
    <phoneticPr fontId="0" type="noConversion"/>
  </si>
  <si>
    <t>033-10</t>
    <phoneticPr fontId="0" type="noConversion"/>
  </si>
  <si>
    <t>033-10</t>
    <phoneticPr fontId="0" type="noConversion"/>
  </si>
  <si>
    <t>033-10</t>
    <phoneticPr fontId="0" type="noConversion"/>
  </si>
  <si>
    <t>004-09</t>
    <phoneticPr fontId="0" type="noConversion"/>
  </si>
  <si>
    <t>004-09</t>
    <phoneticPr fontId="0" type="noConversion"/>
  </si>
  <si>
    <t>005-11</t>
    <phoneticPr fontId="0" type="noConversion"/>
  </si>
  <si>
    <t>012-09</t>
    <phoneticPr fontId="0" type="noConversion"/>
  </si>
  <si>
    <t>039-11</t>
    <phoneticPr fontId="0" type="noConversion"/>
  </si>
  <si>
    <t>020-09</t>
    <phoneticPr fontId="0" type="noConversion"/>
  </si>
  <si>
    <t>018-10</t>
    <phoneticPr fontId="0" type="noConversion"/>
  </si>
  <si>
    <t>018-10</t>
    <phoneticPr fontId="0" type="noConversion"/>
  </si>
  <si>
    <t>003-09</t>
    <phoneticPr fontId="0" type="noConversion"/>
  </si>
  <si>
    <t>048-09</t>
    <phoneticPr fontId="0" type="noConversion"/>
  </si>
  <si>
    <t>024-08</t>
    <phoneticPr fontId="0" type="noConversion"/>
  </si>
  <si>
    <t>047-09</t>
    <phoneticPr fontId="0" type="noConversion"/>
  </si>
  <si>
    <t>047-09</t>
    <phoneticPr fontId="0" type="noConversion"/>
  </si>
  <si>
    <t>030-09</t>
    <phoneticPr fontId="0" type="noConversion"/>
  </si>
  <si>
    <t>027-09</t>
    <phoneticPr fontId="0" type="noConversion"/>
  </si>
  <si>
    <t>001-11</t>
    <phoneticPr fontId="0" type="noConversion"/>
  </si>
  <si>
    <t>005-09</t>
    <phoneticPr fontId="0" type="noConversion"/>
  </si>
  <si>
    <t>005-09</t>
    <phoneticPr fontId="0" type="noConversion"/>
  </si>
  <si>
    <t>038-09</t>
    <phoneticPr fontId="0" type="noConversion"/>
  </si>
  <si>
    <t>014-08</t>
    <phoneticPr fontId="0" type="noConversion"/>
  </si>
  <si>
    <t>014-08</t>
    <phoneticPr fontId="0" type="noConversion"/>
  </si>
  <si>
    <t>015-10</t>
    <phoneticPr fontId="0" type="noConversion"/>
  </si>
  <si>
    <t>029-10</t>
    <phoneticPr fontId="0" type="noConversion"/>
  </si>
  <si>
    <t>A</t>
    <phoneticPr fontId="0" type="noConversion"/>
  </si>
  <si>
    <t>West facing slope, 3800' elevation, 40' dead at top.</t>
    <phoneticPr fontId="0" type="noConversion"/>
  </si>
  <si>
    <t>Another tree fell on it, it is bent, not broken.  It's hard to find the woods roads-walking-it took 5 min. from Monumet Rd to the first obvious woods rd, pass the rock barrier, go another 15 min. to the tree on the left (total 20 min. walking slowly).  There was a second tree in same location-it was broken.</t>
    <phoneticPr fontId="0" type="noConversion"/>
  </si>
  <si>
    <t>South facing slope - elev. 4328'</t>
    <phoneticPr fontId="0" type="noConversion"/>
  </si>
  <si>
    <t>Directly acorss trail from this large chestnut tree is a very large chestnut oak.  Tree is approximately 62 walked off paces to the end of this section (1014D) (at road overlook) going S to N.  This is a cluster of shoots apparently coming from the same root system.  @ shoots as reported above meet large tree criteria.  There were 2 other medium sized shoots of 5-1/2 &amp; 7-1/2" circumference.  Other shoots much smaller.  One other large shoot dead.</t>
    <phoneticPr fontId="0" type="noConversion"/>
  </si>
  <si>
    <t>no</t>
    <phoneticPr fontId="0" type="noConversion"/>
  </si>
  <si>
    <t>15+</t>
    <phoneticPr fontId="0" type="noConversion"/>
  </si>
  <si>
    <t>C</t>
    <phoneticPr fontId="0" type="noConversion"/>
  </si>
  <si>
    <t>S to N</t>
    <phoneticPr fontId="0" type="noConversion"/>
  </si>
  <si>
    <t>South facing slope - elev. 4600'</t>
    <phoneticPr fontId="0" type="noConversion"/>
  </si>
  <si>
    <t>N to S</t>
    <phoneticPr fontId="0" type="noConversion"/>
  </si>
  <si>
    <t>A</t>
    <phoneticPr fontId="0" type="noConversion"/>
  </si>
  <si>
    <t>?</t>
    <phoneticPr fontId="0" type="noConversion"/>
  </si>
  <si>
    <t>yes*</t>
    <phoneticPr fontId="0" type="noConversion"/>
  </si>
  <si>
    <t>Revision History:</t>
  </si>
  <si>
    <t>Direction of travel along trail</t>
  </si>
  <si>
    <t>S to N, N to S</t>
  </si>
  <si>
    <t>Circuference at 4.5 ft from ground (inches)</t>
  </si>
  <si>
    <t>Longitude Easting</t>
  </si>
  <si>
    <t>Datum</t>
  </si>
  <si>
    <t>Source</t>
  </si>
  <si>
    <t>Date</t>
  </si>
  <si>
    <t>Text</t>
  </si>
  <si>
    <t>Person(s) reporting the tree</t>
  </si>
  <si>
    <t>Calendar date the data was field collected</t>
  </si>
  <si>
    <t>COLUMN</t>
  </si>
  <si>
    <t>DESCRIPTION</t>
  </si>
  <si>
    <t>DOMAIN</t>
  </si>
  <si>
    <t>Data Book Section</t>
  </si>
  <si>
    <t>Data Book subsegment</t>
  </si>
  <si>
    <t>Toward wood road end of this section, photos referred to in a note, but BCJones did not see photos*, "see picture 409", estimated tree height - couldn't see where the top ended - see 414</t>
    <phoneticPr fontId="0" type="noConversion"/>
  </si>
  <si>
    <t>B</t>
    <phoneticPr fontId="0" type="noConversion"/>
  </si>
  <si>
    <t>Left</t>
    <phoneticPr fontId="0" type="noConversion"/>
  </si>
  <si>
    <t>B</t>
    <phoneticPr fontId="0" type="noConversion"/>
  </si>
  <si>
    <t>North facing ridge, elev. 4,219'</t>
    <phoneticPr fontId="0" type="noConversion"/>
  </si>
  <si>
    <t>Latitude  Northing</t>
  </si>
  <si>
    <t>1 branch coming out of trunk just above ground (45º and approx 6' in length including leaves).  Leaf sample obtained from this branch.</t>
    <phoneticPr fontId="0" type="noConversion"/>
  </si>
  <si>
    <t>D</t>
    <phoneticPr fontId="0" type="noConversion"/>
  </si>
  <si>
    <t>tree is bent although only 18 ft high, it is 35 ft long Arches of the Trail.  Took photos.</t>
  </si>
  <si>
    <t>Other recorded location information</t>
  </si>
  <si>
    <t>A</t>
  </si>
  <si>
    <t>Scrivani</t>
  </si>
  <si>
    <t>24 paces south of Pass Mtn/AT trail post</t>
  </si>
  <si>
    <t>Computed DBH</t>
  </si>
  <si>
    <t>Approx. 500' S of intersection w/ Thornton River Trail; 4' -5' directly behind 30" Va Pine adjacent to Trail</t>
  </si>
  <si>
    <t>A</t>
    <phoneticPr fontId="0" type="noConversion"/>
  </si>
  <si>
    <t>N to S</t>
    <phoneticPr fontId="0" type="noConversion"/>
  </si>
  <si>
    <t>RIGHT</t>
    <phoneticPr fontId="0" type="noConversion"/>
  </si>
  <si>
    <t>Toward the wood road end of this section</t>
    <phoneticPr fontId="0" type="noConversion"/>
  </si>
  <si>
    <t>No</t>
    <phoneticPr fontId="0" type="noConversion"/>
  </si>
  <si>
    <t>Yes</t>
    <phoneticPr fontId="0" type="noConversion"/>
  </si>
  <si>
    <t>BCJones</t>
    <phoneticPr fontId="0" type="noConversion"/>
  </si>
  <si>
    <t>WGS84</t>
    <phoneticPr fontId="0" type="noConversion"/>
  </si>
  <si>
    <t>N to S</t>
    <phoneticPr fontId="0" type="noConversion"/>
  </si>
  <si>
    <t>LEFT</t>
    <phoneticPr fontId="0" type="noConversion"/>
  </si>
  <si>
    <t>Elevation 2,899'</t>
    <phoneticPr fontId="0" type="noConversion"/>
  </si>
  <si>
    <t>No</t>
    <phoneticPr fontId="0" type="noConversion"/>
  </si>
  <si>
    <t>10+</t>
    <phoneticPr fontId="0" type="noConversion"/>
  </si>
  <si>
    <t>C</t>
    <phoneticPr fontId="0" type="noConversion"/>
  </si>
  <si>
    <t>West facing slope, 3792 elevation.</t>
    <phoneticPr fontId="0" type="noConversion"/>
  </si>
  <si>
    <t>West facing slope, elevation 3285'</t>
    <phoneticPr fontId="0" type="noConversion"/>
  </si>
  <si>
    <t>BCJones</t>
    <phoneticPr fontId="0" type="noConversion"/>
  </si>
  <si>
    <t>D</t>
    <phoneticPr fontId="0" type="noConversion"/>
  </si>
  <si>
    <t xml:space="preserve">no </t>
    <phoneticPr fontId="0" type="noConversion"/>
  </si>
  <si>
    <t>Flat ridge, 3770' elevation, tree dead from 10' up, just had 2 small side branches at 8' and 10' up - sprouts at base.</t>
    <phoneticPr fontId="0" type="noConversion"/>
  </si>
  <si>
    <t>Flat ridge, 3385' elevation.</t>
    <phoneticPr fontId="0" type="noConversion"/>
  </si>
  <si>
    <t xml:space="preserve">Aug-20-2012 </t>
    <phoneticPr fontId="0" type="noConversion"/>
  </si>
  <si>
    <t>C</t>
    <phoneticPr fontId="0" type="noConversion"/>
  </si>
  <si>
    <t>N to S</t>
    <phoneticPr fontId="0" type="noConversion"/>
  </si>
  <si>
    <t>no</t>
    <phoneticPr fontId="0" type="noConversion"/>
  </si>
  <si>
    <t>no</t>
    <phoneticPr fontId="0" type="noConversion"/>
  </si>
  <si>
    <t>West facing slope, 3782' elevation.</t>
    <phoneticPr fontId="0" type="noConversion"/>
  </si>
  <si>
    <t>C</t>
    <phoneticPr fontId="0" type="noConversion"/>
  </si>
  <si>
    <t>South facing slope - elevation 4615'</t>
    <phoneticPr fontId="0" type="noConversion"/>
  </si>
  <si>
    <t>40 ft from FS Road.  USFS Road 465 off Bath Co. Route 609 north of Bath Alum</t>
    <phoneticPr fontId="0" type="noConversion"/>
  </si>
  <si>
    <t>Yes</t>
    <phoneticPr fontId="0" type="noConversion"/>
  </si>
  <si>
    <t>This spreadsheet is used to enter data collected on large American chestnut trees found during trail surveys done as part of the American chestnut Appalachian Trail MEGA Transect Project</t>
  </si>
  <si>
    <t>Total tree height in feet (estimated or measured)</t>
  </si>
  <si>
    <t>Side of trail tree is found on</t>
  </si>
  <si>
    <t>LEFT, RIGHT</t>
  </si>
  <si>
    <t>Shortest distance of tree from trail (feet)</t>
  </si>
  <si>
    <t>Does the tree have flowers</t>
  </si>
  <si>
    <t>YES, NO</t>
  </si>
  <si>
    <t>Does the tree have burs on branches</t>
  </si>
  <si>
    <t>Are there burs on the ground</t>
  </si>
  <si>
    <t>Text Valid databook section</t>
  </si>
  <si>
    <t>Text (A-Z)</t>
  </si>
  <si>
    <t>Does the tree have multiple shoots</t>
  </si>
  <si>
    <t>Degrees-minutes-seconds, decimal degrees, degrees-decimal minutes ,UTM coordinates meters</t>
  </si>
  <si>
    <t>NA</t>
    <phoneticPr fontId="0" type="noConversion"/>
  </si>
  <si>
    <t>WGS84</t>
    <phoneticPr fontId="0" type="noConversion"/>
  </si>
  <si>
    <t>Crown of tree is dying/another tree 20 ft. away, similar height also dying.  Mixed hardwood forest.</t>
    <phoneticPr fontId="0" type="noConversion"/>
  </si>
  <si>
    <t>Multiple shoots</t>
  </si>
  <si>
    <t># addl shoots</t>
  </si>
  <si>
    <t>Other</t>
  </si>
  <si>
    <t>Circ at 4.5'</t>
  </si>
  <si>
    <t>Height Ft</t>
  </si>
  <si>
    <t>Side of Trail</t>
  </si>
  <si>
    <t>Ft from Trail</t>
  </si>
  <si>
    <t>Near MP 91.5 on SD - easily visible from trail</t>
  </si>
  <si>
    <t>Left</t>
    <phoneticPr fontId="0" type="noConversion"/>
  </si>
  <si>
    <t>Toward wood road end of this section, photos referred to in a note, but BCJones did not see photos*</t>
    <phoneticPr fontId="0" type="noConversion"/>
  </si>
  <si>
    <t>yes*</t>
    <phoneticPr fontId="0" type="noConversion"/>
  </si>
  <si>
    <t>Flowers?</t>
  </si>
  <si>
    <t>On left side of trail within 5 feet.  Multiple shoots, a number of them dead.  2 of the larger shoots were 10" in circumference.  Several tall scrub pines close to trail (20 to 30 feet) before large tree, and 1 tall pine after passing tree.</t>
    <phoneticPr fontId="0" type="noConversion"/>
  </si>
  <si>
    <t>no</t>
    <phoneticPr fontId="0" type="noConversion"/>
  </si>
  <si>
    <t>shoots mostly dead</t>
    <phoneticPr fontId="0" type="noConversion"/>
  </si>
  <si>
    <t>11/11/2010 Previous 2008 spreadsheet reformatted and instructions added (John Scrivani)</t>
  </si>
  <si>
    <t>Sub Segment</t>
  </si>
  <si>
    <t>Enter data from field reports of large trees from either single tree or multiple tree report forms.</t>
  </si>
  <si>
    <t>About 1.1 - 1.2 north of side trail to summit of Standing Indian, in only area where A.T. northbound goes hphill (probably less than 100 yards) In a fairly dense rhododendron thicket</t>
  </si>
  <si>
    <t>elevation about 5100'</t>
  </si>
  <si>
    <t xml:space="preserve">Small Rock formation about 25' South on trail - see photo </t>
  </si>
  <si>
    <t>elevation 4900</t>
  </si>
  <si>
    <t>Photos</t>
  </si>
  <si>
    <t>1388/1389</t>
  </si>
  <si>
    <t>A</t>
    <phoneticPr fontId="0" type="noConversion"/>
  </si>
  <si>
    <t>S to N</t>
    <phoneticPr fontId="0" type="noConversion"/>
  </si>
  <si>
    <t>Very near Bear Pen Trail, USFS 67</t>
  </si>
  <si>
    <r>
      <t>Computed field for inchs of diameter at breast height (Circumfernce/</t>
    </r>
    <r>
      <rPr>
        <i/>
        <sz val="10"/>
        <color indexed="56"/>
        <rFont val="Calibri"/>
        <family val="2"/>
      </rPr>
      <t>π</t>
    </r>
    <r>
      <rPr>
        <i/>
        <sz val="10"/>
        <color indexed="56"/>
        <rFont val="Arial"/>
        <family val="2"/>
      </rPr>
      <t>)</t>
    </r>
  </si>
  <si>
    <t xml:space="preserve">28-30 </t>
    <phoneticPr fontId="0" type="noConversion"/>
  </si>
  <si>
    <t>RIGHT</t>
    <phoneticPr fontId="0" type="noConversion"/>
  </si>
  <si>
    <t>Large canker first 5ft of tree.</t>
    <phoneticPr fontId="0" type="noConversion"/>
  </si>
  <si>
    <t>marked spot w/cairn.  Tree is directly across from striped maple on left.  Waterbar directly at striped maple mentioned above.  Cairn on right.  Chestnut directly behind cairn on east side of trail; approx 720 paces from AT intersection @ Compton Peak Trail marker @ summit.</t>
    <phoneticPr fontId="0" type="noConversion"/>
  </si>
  <si>
    <t>.72 miles from start</t>
    <phoneticPr fontId="0" type="noConversion"/>
  </si>
  <si>
    <t>C</t>
    <phoneticPr fontId="0" type="noConversion"/>
  </si>
  <si>
    <t>BCJones</t>
    <phoneticPr fontId="0" type="noConversion"/>
  </si>
  <si>
    <t>Tree located at about the 1200' line between mi 40-41 (From phone conversation with Nancy Kyle, hike from Port Clinton north was steep climb, and large tree was near top) Photo sent by email</t>
  </si>
  <si>
    <t xml:space="preserve"> </t>
  </si>
  <si>
    <t>Purpose:</t>
  </si>
  <si>
    <t>it seemed notable that there were burs produced by such a small tree. The harsh weather conditions may have inhibited ists growth.  Elevation around 5200 ' No observations written down at time of sighting--all notes are from memory 11/2/2008</t>
  </si>
  <si>
    <t>N to S</t>
  </si>
  <si>
    <t>No</t>
    <phoneticPr fontId="0" type="noConversion"/>
  </si>
  <si>
    <t>Yes</t>
    <phoneticPr fontId="0" type="noConversion"/>
  </si>
  <si>
    <t>Yes</t>
    <phoneticPr fontId="0" type="noConversion"/>
  </si>
  <si>
    <t>BCJones</t>
    <phoneticPr fontId="0" type="noConversion"/>
  </si>
  <si>
    <t>6/1/10 - 7/12&amp;13/10</t>
    <phoneticPr fontId="0" type="noConversion"/>
  </si>
  <si>
    <t>A</t>
    <phoneticPr fontId="0" type="noConversion"/>
  </si>
  <si>
    <t>S to N</t>
    <phoneticPr fontId="0" type="noConversion"/>
  </si>
  <si>
    <t xml:space="preserve"> &lt;5</t>
    <phoneticPr fontId="0" type="noConversion"/>
  </si>
  <si>
    <t>N to S</t>
    <phoneticPr fontId="0" type="noConversion"/>
  </si>
  <si>
    <t>No</t>
    <phoneticPr fontId="0" type="noConversion"/>
  </si>
  <si>
    <t>BCJones</t>
    <phoneticPr fontId="0" type="noConversion"/>
  </si>
  <si>
    <t>Appears USFS did a control burn here within last few years</t>
    <phoneticPr fontId="0" type="noConversion"/>
  </si>
  <si>
    <t>N to S</t>
    <phoneticPr fontId="0" type="noConversion"/>
  </si>
  <si>
    <t>Branches reach to trail.  10 ft high monolithic rock 50' further on right.</t>
    <phoneticPr fontId="0" type="noConversion"/>
  </si>
  <si>
    <t>The number of additional shoots</t>
  </si>
  <si>
    <t>Other comments</t>
  </si>
  <si>
    <t>Yes</t>
  </si>
  <si>
    <t>No</t>
  </si>
  <si>
    <t>Entered By</t>
  </si>
  <si>
    <t>Entered Date</t>
  </si>
  <si>
    <t>Have photographs of the tree been submitted</t>
  </si>
  <si>
    <t>Date of Data Collection</t>
  </si>
  <si>
    <t>Reporter</t>
  </si>
  <si>
    <t>Section</t>
  </si>
  <si>
    <t>tree #</t>
  </si>
  <si>
    <t>Direction of Travel</t>
  </si>
  <si>
    <t>18-20</t>
    <phoneticPr fontId="0" type="noConversion"/>
  </si>
  <si>
    <t>low branches look like shoots</t>
    <phoneticPr fontId="0" type="noConversion"/>
  </si>
  <si>
    <t>Does the tree have signs of blight</t>
  </si>
  <si>
    <t>another chestnut tree about 3 feet from trail at same location.  2 foot high stone wall on same side of AT as this tree</t>
    <phoneticPr fontId="0" type="noConversion"/>
  </si>
  <si>
    <t>Broken off at 22 ft with several 8 to 10 foot shoots going up from there.</t>
    <phoneticPr fontId="0" type="noConversion"/>
  </si>
  <si>
    <t>Burs on Branches?</t>
  </si>
  <si>
    <t>Burs on Ground</t>
  </si>
  <si>
    <t>Blight?</t>
  </si>
  <si>
    <t>GPS</t>
    <phoneticPr fontId="0" type="noConversion"/>
  </si>
  <si>
    <t>25-30</t>
    <phoneticPr fontId="0" type="noConversion"/>
  </si>
  <si>
    <t>located near a waterbar</t>
    <phoneticPr fontId="0" type="noConversion"/>
  </si>
  <si>
    <t>No</t>
    <phoneticPr fontId="0" type="noConversion"/>
  </si>
  <si>
    <t>GPS</t>
    <phoneticPr fontId="0" type="noConversion"/>
  </si>
  <si>
    <t>LEFT</t>
    <phoneticPr fontId="0" type="noConversion"/>
  </si>
  <si>
    <t>Yes</t>
    <phoneticPr fontId="0" type="noConversion"/>
  </si>
  <si>
    <t>*signs of blight - don't think so.  This tree is just under size but has bloomed last 2 years. Many more blossoms last year.  Size last year 12".  This year 3.95 dbh.  Flowers only on very top branches.</t>
    <phoneticPr fontId="0" type="noConversion"/>
  </si>
  <si>
    <t>Close to road north of Deer Lick Shelter (easy to access)</t>
    <phoneticPr fontId="0" type="noConversion"/>
  </si>
  <si>
    <t>4.65 dbh</t>
    <phoneticPr fontId="0" type="noConversion"/>
  </si>
  <si>
    <t>(right on trail's edge) About .1 from short steep decline 90 degrees right off ridge, with rocky terrain visible ahead before turn</t>
  </si>
  <si>
    <t>4+</t>
  </si>
  <si>
    <t>lots of tiny stems did not count--toomany, getting dark</t>
  </si>
  <si>
    <t>18*</t>
  </si>
  <si>
    <t>LEFT</t>
  </si>
  <si>
    <t>Date that data was entered into this spreadsheet</t>
  </si>
  <si>
    <t>Person entering data into this spreadsheet</t>
  </si>
  <si>
    <t>General Instructions:</t>
  </si>
  <si>
    <t>Another big tree a short distance after this on left is worth measuring, but we reckoned underbrush was too dense w/o clippers, machete or loppers</t>
    <phoneticPr fontId="0" type="noConversion"/>
  </si>
  <si>
    <t>8-15"</t>
  </si>
  <si>
    <t>About .1 or .2 on south side of Albert Mtn.  Right after trail starts to level off in a rocky semi-open area.  Don't recall any tall trees around.</t>
  </si>
  <si>
    <t>Richard's side</t>
    <phoneticPr fontId="0" type="noConversion"/>
  </si>
  <si>
    <t>Yes lots</t>
    <phoneticPr fontId="0" type="noConversion"/>
  </si>
  <si>
    <t>BCJones</t>
    <phoneticPr fontId="0" type="noConversion"/>
  </si>
  <si>
    <t>Yes</t>
    <phoneticPr fontId="0" type="noConversion"/>
  </si>
  <si>
    <t>10 ft  below chest.oak w/white blaze 3 forked chest.oak.  Before you cross cripple creek.  In mt laurel grove 1/2-3/4 mile into hike from 56 parking lot.  On left side of trail</t>
    <phoneticPr fontId="0" type="noConversion"/>
  </si>
  <si>
    <t>BCJones</t>
    <phoneticPr fontId="0" type="noConversion"/>
  </si>
  <si>
    <t>Tree next to it has flowers (on big trees left)</t>
    <phoneticPr fontId="0" type="noConversion"/>
  </si>
  <si>
    <t>No</t>
    <phoneticPr fontId="0" type="noConversion"/>
  </si>
  <si>
    <t>BCJones</t>
    <phoneticPr fontId="0" type="noConversion"/>
  </si>
  <si>
    <t>Need to check possible 50' tree immed behind this tree (about 10' behind)</t>
    <phoneticPr fontId="0" type="noConversion"/>
  </si>
  <si>
    <t>BCJones</t>
    <phoneticPr fontId="0" type="noConversion"/>
  </si>
  <si>
    <t>D</t>
    <phoneticPr fontId="0" type="noConversion"/>
  </si>
  <si>
    <t>E</t>
    <phoneticPr fontId="0" type="noConversion"/>
  </si>
  <si>
    <t>G</t>
    <phoneticPr fontId="0" type="noConversion"/>
  </si>
  <si>
    <t>Downhill from south end of Riprap Hollow Overlook.  Near boundary of subsection 876G and 876F</t>
    <phoneticPr fontId="0" type="noConversion"/>
  </si>
  <si>
    <t xml:space="preserve">At crossing of Rattlesnake Run Rd. - just north on trail up small steep hill - immediately on right, only steps from trail  </t>
    <phoneticPr fontId="0" type="noConversion"/>
  </si>
  <si>
    <t>No</t>
    <phoneticPr fontId="0" type="noConversion"/>
  </si>
  <si>
    <t>*</t>
    <phoneticPr fontId="0" type="noConversion"/>
  </si>
  <si>
    <t>No</t>
    <phoneticPr fontId="0" type="noConversion"/>
  </si>
  <si>
    <t>BCJones</t>
    <phoneticPr fontId="0" type="noConversion"/>
  </si>
  <si>
    <t>WGS84, NAD27, NAD83, unknown</t>
  </si>
  <si>
    <t>Tree geographic coordinate - latitude or UTM northing</t>
  </si>
  <si>
    <t>Tree geographic coordinate - longitude or UTM easting</t>
  </si>
  <si>
    <t>Geodetic datum of geographic coordinates</t>
  </si>
  <si>
    <t>Source for geographic coordinates</t>
  </si>
  <si>
    <t>GPS, map, other, unknown</t>
  </si>
  <si>
    <t>Tree # of multi-tree form</t>
  </si>
  <si>
    <t>Positive integer number</t>
  </si>
  <si>
    <t>BCJones</t>
    <phoneticPr fontId="0" type="noConversion"/>
  </si>
  <si>
    <t>Number</t>
  </si>
  <si>
    <t>One tenth of a mile south of North Marshall Peak</t>
    <phoneticPr fontId="0" type="noConversion"/>
  </si>
  <si>
    <t>Yes</t>
    <phoneticPr fontId="0" type="noConversion"/>
  </si>
  <si>
    <t>DD Lat</t>
  </si>
  <si>
    <t>DD Lon</t>
  </si>
  <si>
    <t>Shoots actually come from trunk about 3" above ground.  Tree seems relatively healthy with balanced branching.  Chatocins (catkins?) visible on at least 1 branch.</t>
    <phoneticPr fontId="0" type="noConversion"/>
  </si>
  <si>
    <t>BCJones</t>
    <phoneticPr fontId="0" type="noConversion"/>
  </si>
  <si>
    <t>Branch w/caterpillars   2 trunks    largestone    meas.   Next time take surveyor's tape.</t>
    <phoneticPr fontId="0" type="noConversion"/>
  </si>
  <si>
    <t>BCJones</t>
    <phoneticPr fontId="0" type="noConversion"/>
  </si>
  <si>
    <t>Marked location with green flagging tape.</t>
    <phoneticPr fontId="0" type="noConversion"/>
  </si>
  <si>
    <t>Near first switch back N of Ivy Creek crossing</t>
    <phoneticPr fontId="0" type="noConversion"/>
  </si>
  <si>
    <t>This once-promising tree is dieing back but flowering.</t>
    <phoneticPr fontId="0" type="noConversion"/>
  </si>
  <si>
    <t>Near site A-16, Loft Mtn Campground</t>
    <phoneticPr fontId="0" type="noConversion"/>
  </si>
  <si>
    <t>B</t>
    <phoneticPr fontId="0" type="noConversion"/>
  </si>
  <si>
    <t>LEFT</t>
    <phoneticPr fontId="0" type="noConversion"/>
  </si>
  <si>
    <t>Mid way up boulder pile.  Southeast facing slope.</t>
    <phoneticPr fontId="0" type="noConversion"/>
  </si>
  <si>
    <t>11/15/2010 Formulae added to compute geographic coordinates in decimal degrees for DMS and DDM (John Scrivani)</t>
  </si>
  <si>
    <t>766-772</t>
    <phoneticPr fontId="0" type="noConversion"/>
  </si>
  <si>
    <t>N to S</t>
    <phoneticPr fontId="0" type="noConversion"/>
  </si>
  <si>
    <t>Next to a big red oak</t>
    <phoneticPr fontId="0" type="noConversion"/>
  </si>
  <si>
    <t>*Yes</t>
    <phoneticPr fontId="0" type="noConversion"/>
  </si>
  <si>
    <t>Growing amongst 3 limestone large rocks and a huge/wide oak tree.  *See email for photos.</t>
    <phoneticPr fontId="0" type="noConversion"/>
  </si>
  <si>
    <t>Approx 1 mile north sunfish Pond. With packs, we reached view point w/large cairn at milepoint 7.7 from delaware Water Gap 51 minutes later</t>
  </si>
  <si>
    <t>40-45</t>
  </si>
  <si>
    <t>169 yds. (N of) from Park Rd</t>
    <phoneticPr fontId="0" type="noConversion"/>
  </si>
  <si>
    <t>down hill</t>
    <phoneticPr fontId="0" type="noConversion"/>
  </si>
  <si>
    <t>S to N</t>
    <phoneticPr fontId="0" type="noConversion"/>
  </si>
  <si>
    <t>Canker wason a limb-not the trunk.15 live shoots; two dead shoots</t>
  </si>
  <si>
    <t>Tree appears to be quite healthy (a few flowers, not yet blooming)</t>
  </si>
  <si>
    <t>2 - 100 ' N of #1</t>
  </si>
  <si>
    <t>Est of Lat &amp; Lon from grids on PATC map = 42 87 __ 7 32 __</t>
  </si>
  <si>
    <t>Looks Heathy - mottles, striated bark. Est of Lat &amp; Lon from grids on PATC map = 42 87 __</t>
  </si>
  <si>
    <t>near Byrd's Nest #4 cutoff</t>
  </si>
  <si>
    <t>Could not get to tree through brush - est.</t>
  </si>
  <si>
    <t>near midpt of this section</t>
  </si>
  <si>
    <t>about 1/2 mile from Sklyline Drive</t>
  </si>
  <si>
    <t>No</t>
    <phoneticPr fontId="0" type="noConversion"/>
  </si>
  <si>
    <t>numerous 1 to 2 foot sprouts around trunk at the ground and up the trunk. Note indcates some doubt about ID</t>
  </si>
  <si>
    <t>Tree has died above 15' - no crown new growth sprouting from main trunk up to 7 ft above ground - no side shoots from base</t>
    <phoneticPr fontId="0" type="noConversion"/>
  </si>
  <si>
    <t>N to S</t>
    <phoneticPr fontId="0" type="noConversion"/>
  </si>
  <si>
    <t>very healthy looking tree - one canker noted near base of tree</t>
    <phoneticPr fontId="0" type="noConversion"/>
  </si>
  <si>
    <t>10 ft toRt of trail heading S (location on map)</t>
    <phoneticPr fontId="0" type="noConversion"/>
  </si>
  <si>
    <t>(location on map)</t>
    <phoneticPr fontId="0" type="noConversion"/>
  </si>
  <si>
    <t>A</t>
    <phoneticPr fontId="0" type="noConversion"/>
  </si>
  <si>
    <t>August '10</t>
    <phoneticPr fontId="0" type="noConversion"/>
  </si>
  <si>
    <t>August '10</t>
    <phoneticPr fontId="0" type="noConversion"/>
  </si>
  <si>
    <t>Just before first switchback south of Pinefield Hut Trail (+/- .4 mile)</t>
  </si>
  <si>
    <t>Yes*</t>
    <phoneticPr fontId="0" type="noConversion"/>
  </si>
  <si>
    <t>31 &amp; 22*</t>
    <phoneticPr fontId="0" type="noConversion"/>
  </si>
  <si>
    <t>30 &amp; 25</t>
    <phoneticPr fontId="0" type="noConversion"/>
  </si>
  <si>
    <t>BCJones</t>
    <phoneticPr fontId="0" type="noConversion"/>
  </si>
  <si>
    <t>*There were two big tree trunks within on foot of each other.  Thus, we are calling this "one tree".  Note that it is accessible via ladder, very near the trail.</t>
    <phoneticPr fontId="0" type="noConversion"/>
  </si>
  <si>
    <t>also Dead at the top, but no bark break-down or other evidence of blight.</t>
    <phoneticPr fontId="0" type="noConversion"/>
  </si>
  <si>
    <t>25 min. walk from tree north to B?? Mountain - no obvious landmarks</t>
    <phoneticPr fontId="0" type="noConversion"/>
  </si>
  <si>
    <t xml:space="preserve"> 3 to 4</t>
    <phoneticPr fontId="0" type="noConversion"/>
  </si>
  <si>
    <t>2, tree #1 too far off AT</t>
    <phoneticPr fontId="0" type="noConversion"/>
  </si>
  <si>
    <t>impenetrable - estimated circumference</t>
    <phoneticPr fontId="0" type="noConversion"/>
  </si>
  <si>
    <t>A</t>
    <phoneticPr fontId="0" type="noConversion"/>
  </si>
  <si>
    <t>some dead &amp; some healthy green foilage on top of tree</t>
    <phoneticPr fontId="0" type="noConversion"/>
  </si>
  <si>
    <t>Coordinate format</t>
  </si>
  <si>
    <t>DMS</t>
  </si>
  <si>
    <t>DDM</t>
  </si>
  <si>
    <t>the tree has two forks at ground level   many additional shoots</t>
  </si>
  <si>
    <t>(35-40 ht) appears very healthy</t>
  </si>
  <si>
    <t>1387-1390</t>
  </si>
  <si>
    <t>Directly on top of ledge 15-20' high</t>
  </si>
  <si>
    <t>have found burs present on ground in past</t>
  </si>
  <si>
    <t>Next to odd stump. Top 6-8' of tree dead.</t>
  </si>
  <si>
    <t>Looked healthy</t>
  </si>
  <si>
    <t>1392-1393</t>
  </si>
  <si>
    <t>in rhododendron</t>
  </si>
  <si>
    <t>End of rhododendron thicket</t>
  </si>
  <si>
    <t>Surround by oak &amp; maples</t>
  </si>
  <si>
    <t>NAD83</t>
  </si>
  <si>
    <t>UTM 17N</t>
  </si>
  <si>
    <t>leaning - 20' length, 17S 063195 UTM 4153663, 17S 0631974 UTM 4153665, just outside meadow, seriously leaning onto trail, under red oaks.</t>
    <phoneticPr fontId="0" type="noConversion"/>
  </si>
  <si>
    <t>holes in some leaves -This was a team of five data collectors, not on my training list, but may have been trained by someone who attended Craddock training</t>
  </si>
  <si>
    <t>http://www.rcn.montana.edu/resources/tools/coordinates.aspx</t>
  </si>
  <si>
    <t>NW of trail</t>
    <phoneticPr fontId="0" type="noConversion"/>
  </si>
  <si>
    <t>11/15/2010 Link for converting UTM Coordinates to decimal degrees (John Scrivani)</t>
  </si>
  <si>
    <t>Coordinate Format</t>
  </si>
  <si>
    <t>Computed decimal degrees latitude</t>
  </si>
  <si>
    <t>Computed decimal degrees longitude</t>
  </si>
  <si>
    <t xml:space="preserve">Text:  DMS - degrees minutes seconds, DDM - degrees and decimal minutes,UTM </t>
  </si>
  <si>
    <t>Less than 100 yards from Intersection with Annapolis Rock Trail</t>
  </si>
  <si>
    <t>Kmarmet</t>
  </si>
  <si>
    <t>Other sprouts very small, all less than 15" tall. Top appears to be dead.</t>
  </si>
  <si>
    <t>GPS location UTM-0273952 - 4369561</t>
  </si>
  <si>
    <t>GPS location UTM-0273984 - 4369550</t>
  </si>
  <si>
    <t>C</t>
  </si>
  <si>
    <t>&gt;40</t>
    <phoneticPr fontId="0" type="noConversion"/>
  </si>
  <si>
    <t>normal (?) fissured bark</t>
    <phoneticPr fontId="0" type="noConversion"/>
  </si>
  <si>
    <t>No</t>
    <phoneticPr fontId="0" type="noConversion"/>
  </si>
  <si>
    <t>N to S</t>
    <phoneticPr fontId="0" type="noConversion"/>
  </si>
  <si>
    <t>GPS location UTM-0274084 - 4369522</t>
  </si>
  <si>
    <t>GPS location UTM-0274084 - 4369524</t>
  </si>
  <si>
    <t>GPS location UTM-0274231- 4369539</t>
  </si>
  <si>
    <t>GPS location UTM-0274259- 4369582</t>
  </si>
  <si>
    <t>GPS location UTM-0274339- 4371885</t>
  </si>
  <si>
    <t>Located about 50 fet fsuth of  large 920 ft logng by 10 ft tall) boulder on th western ede of the trail</t>
  </si>
  <si>
    <t>on edge of trail, top 15' appears dead, approx 650' from VA 43, approx elevation 2285.</t>
    <phoneticPr fontId="0" type="noConversion"/>
  </si>
  <si>
    <t>Has a limbthat is half broken and needs tending. Nice tree - sorry my GPS ran out of juce right befoe I found t.</t>
  </si>
  <si>
    <t>Blight not bad.</t>
  </si>
  <si>
    <t>60' N of Lg Tree #2</t>
  </si>
  <si>
    <t>Top 5 feet of main stem are dead. 2 fairly large heathy shoots(8-10" curcumfrence) in addion to the main stem.</t>
  </si>
  <si>
    <t>Map included w/LT Rep.  Forest Service rd #125 - 75 ft down road to Sand Springs then 30' to left into forest.  There are 4 other trees up to 30-35 feet tall but of less diameter in immediate area.</t>
    <phoneticPr fontId="0" type="noConversion"/>
  </si>
  <si>
    <t>DD</t>
  </si>
  <si>
    <t>UTM</t>
  </si>
  <si>
    <t>15' chestnut 5' behind w/dead branch - signs of blight described as: dead limbs</t>
    <phoneticPr fontId="0" type="noConversion"/>
  </si>
  <si>
    <t>+/-  .5 mile south of Pinefield Hut Trail</t>
  </si>
  <si>
    <t>+/- .6 mile south of Pinefiled Hut Trail</t>
  </si>
  <si>
    <t>+/- .1 mi N of Ivy Creek crossing on bend in Trail</t>
  </si>
  <si>
    <t>A second "large tree" which we noted at this location onn 2008 count is dead with a few burs clinging to upper branches.</t>
  </si>
  <si>
    <t>Adjacent to Loft Mountain Campground site A-16</t>
  </si>
  <si>
    <t>Trunk had a large scar from physical damage on the downhill side; otherwise healthy</t>
  </si>
  <si>
    <t>50' south of concrete post trail marker for Lost Mountain Campground.</t>
  </si>
  <si>
    <t>Just a little way north of the summit of Humpback Mountain</t>
    <phoneticPr fontId="0" type="noConversion"/>
  </si>
  <si>
    <t>Dead at the top, but no bark break-down or other evidence of blight</t>
    <phoneticPr fontId="0" type="noConversion"/>
  </si>
  <si>
    <t>A</t>
    <phoneticPr fontId="0" type="noConversion"/>
  </si>
  <si>
    <t>Just north of the summit of Humpback Mt.</t>
    <phoneticPr fontId="0" type="noConversion"/>
  </si>
  <si>
    <t>Upper 1/4 dead.  Bark damage around circumference of tree just below measurement location (about 4 feet up from ground)     * Flowers: brown dried on ground. Photos attached to L/T Report</t>
    <phoneticPr fontId="0" type="noConversion"/>
  </si>
  <si>
    <t>(location on map) attached to L/T Report</t>
    <phoneticPr fontId="0" type="noConversion"/>
  </si>
  <si>
    <t>Trunk has a large scar from physical damage on the downhill side; otherwise healthy</t>
  </si>
  <si>
    <t>upslope--next to 80-100+ ft half-dead chestnut oak &amp; surrounded by hazelnuts ; witch hazel? 0.3 mi from S end (paced)</t>
  </si>
  <si>
    <t>B</t>
    <phoneticPr fontId="0" type="noConversion"/>
  </si>
  <si>
    <t>?</t>
    <phoneticPr fontId="0" type="noConversion"/>
  </si>
  <si>
    <t>A</t>
    <phoneticPr fontId="0" type="noConversion"/>
  </si>
  <si>
    <t>No</t>
    <phoneticPr fontId="0" type="noConversion"/>
  </si>
  <si>
    <t>3, tree # 2 too far off AT</t>
    <phoneticPr fontId="0" type="noConversion"/>
  </si>
  <si>
    <t>Photo &amp; leaf sample atttached.  Note:  This same tree was reported last year (9/27/11). Blight slight (maybe).  1 branch coming out of the trunk just above the ground (45º and 6-7' in length including leaves) leaf sample obtained from this branch.</t>
    <phoneticPr fontId="0" type="noConversion"/>
  </si>
  <si>
    <t>Living portion 25' in height, in laurel patch</t>
    <phoneticPr fontId="0" type="noConversion"/>
  </si>
  <si>
    <t>yes</t>
    <phoneticPr fontId="0" type="noConversion"/>
  </si>
  <si>
    <t>7, tree #6 too far off AT</t>
    <phoneticPr fontId="0" type="noConversion"/>
  </si>
  <si>
    <t>BCJones</t>
    <phoneticPr fontId="0" type="noConversion"/>
  </si>
  <si>
    <t>reporter got confused-?</t>
    <phoneticPr fontId="0" type="noConversion"/>
  </si>
  <si>
    <t>N to S</t>
    <phoneticPr fontId="0" type="noConversion"/>
  </si>
  <si>
    <t>2nd trunk 12", shoots 1 lg. several very small.</t>
    <phoneticPr fontId="0" type="noConversion"/>
  </si>
  <si>
    <t>several</t>
    <phoneticPr fontId="0" type="noConversion"/>
  </si>
  <si>
    <t>*This was a team of five data collectors, not on my training list, but may have been trained by someone who attended Craddock training</t>
  </si>
  <si>
    <t>Dead limbs, thick canopy  *This was a team of five data collectors, not on my training list, but may have been trained by someone who attended Craddock training</t>
  </si>
  <si>
    <t>725, 748-751</t>
  </si>
  <si>
    <t>See email for report--only GPS coordinates collected</t>
  </si>
  <si>
    <t>25 living, 45 including dead part</t>
    <phoneticPr fontId="0" type="noConversion"/>
  </si>
  <si>
    <t>bad shape</t>
    <phoneticPr fontId="0" type="noConversion"/>
  </si>
  <si>
    <t>A</t>
    <phoneticPr fontId="0" type="noConversion"/>
  </si>
  <si>
    <t>3015" elevation</t>
  </si>
  <si>
    <t>Est height 25-30 ft</t>
  </si>
  <si>
    <t>1372-1373</t>
  </si>
  <si>
    <t>multiple additional shoots</t>
  </si>
  <si>
    <t>few addl shoots</t>
  </si>
  <si>
    <t>several addl shoots</t>
  </si>
  <si>
    <t>many shoots</t>
  </si>
  <si>
    <t>has evidence of mechanical damage at ground level. Doesn't look like canker.</t>
  </si>
  <si>
    <t>located below retaining wall at Wayah Tower</t>
  </si>
  <si>
    <t>A</t>
    <phoneticPr fontId="0" type="noConversion"/>
  </si>
  <si>
    <t>S to N</t>
    <phoneticPr fontId="0" type="noConversion"/>
  </si>
  <si>
    <t>Slightly downhill on other side of trail (right) is another big one that cannot be reached. 2nd trunk on this tree (tree #2) 11".</t>
    <phoneticPr fontId="0" type="noConversion"/>
  </si>
  <si>
    <t>A</t>
    <phoneticPr fontId="0" type="noConversion"/>
  </si>
  <si>
    <t>Tree is dying.</t>
    <phoneticPr fontId="0" type="noConversion"/>
  </si>
  <si>
    <t>25' is total, but tree is alive to 9', dead above that.  Longitude is W not S.  I was told to use dcimel degrees.</t>
    <phoneticPr fontId="0" type="noConversion"/>
  </si>
  <si>
    <t>no shoots, no sighn of canker-grey lichen on trunk really looked for burs - none Animal scratching/rooting @ground under this tree--are there wild pigsin SNP? Could have been bear rooting @ for ants? Old acorns?</t>
  </si>
  <si>
    <t>Pictures (attached to Large Tree Report) at risy.smugmug.com/Nature/AT-Chestnut/option800-801-2010-06-29. "Only" 12.5" but trunk looks good, no dead trunk and only 3 small sprouts.  Trunk was sawed off probably because it encroached on the trail, but the tree has continued to grow.</t>
    <phoneticPr fontId="0" type="noConversion"/>
  </si>
  <si>
    <t>In hickory, chestnut oak forest, near summit of Pass Mtn. Photos attached to Large Tree Report</t>
    <phoneticPr fontId="0" type="noConversion"/>
  </si>
  <si>
    <t>Blight @ 5' up on back side - by hole, dead branches on top, living branches uniform throughout height.  Photos attached to L/T Report</t>
    <phoneticPr fontId="0" type="noConversion"/>
  </si>
  <si>
    <t>Right</t>
    <phoneticPr fontId="0" type="noConversion"/>
  </si>
  <si>
    <t>East side of trail</t>
    <phoneticPr fontId="0" type="noConversion"/>
  </si>
  <si>
    <t>badly crackled, peeling bark, tussock moth</t>
    <phoneticPr fontId="0" type="noConversion"/>
  </si>
  <si>
    <t>opp trail from 16" dead chestnut</t>
    <phoneticPr fontId="0" type="noConversion"/>
  </si>
  <si>
    <t>S to N</t>
    <phoneticPr fontId="0" type="noConversion"/>
  </si>
  <si>
    <t>Left</t>
    <phoneticPr fontId="0" type="noConversion"/>
  </si>
  <si>
    <t>Before AT turns off fire road</t>
    <phoneticPr fontId="0" type="noConversion"/>
  </si>
  <si>
    <t>BCJones</t>
    <phoneticPr fontId="0" type="noConversion"/>
  </si>
  <si>
    <t>looks pretty good</t>
    <phoneticPr fontId="0" type="noConversion"/>
  </si>
  <si>
    <t>Elev. 4884', SW facing ridge</t>
    <phoneticPr fontId="0" type="noConversion"/>
  </si>
  <si>
    <t>BCJones</t>
    <phoneticPr fontId="0" type="noConversion"/>
  </si>
  <si>
    <t>under a big oak</t>
    <phoneticPr fontId="0" type="noConversion"/>
  </si>
  <si>
    <t>Right</t>
    <phoneticPr fontId="0" type="noConversion"/>
  </si>
  <si>
    <t>S to N</t>
    <phoneticPr fontId="0" type="noConversion"/>
  </si>
  <si>
    <t>no</t>
    <phoneticPr fontId="0" type="noConversion"/>
  </si>
  <si>
    <t>yes</t>
    <phoneticPr fontId="0" type="noConversion"/>
  </si>
  <si>
    <t>Hard to see in woods.</t>
    <phoneticPr fontId="0" type="noConversion"/>
  </si>
  <si>
    <t>yes</t>
    <phoneticPr fontId="0" type="noConversion"/>
  </si>
  <si>
    <t>no</t>
    <phoneticPr fontId="0" type="noConversion"/>
  </si>
  <si>
    <t>A</t>
    <phoneticPr fontId="0" type="noConversion"/>
  </si>
  <si>
    <t>2 nice size trunks, 4 living sprouts ea. 14".</t>
    <phoneticPr fontId="0" type="noConversion"/>
  </si>
  <si>
    <t>no</t>
    <phoneticPr fontId="0" type="noConversion"/>
  </si>
  <si>
    <t>A</t>
    <phoneticPr fontId="0" type="noConversion"/>
  </si>
  <si>
    <t>lots of burs</t>
    <phoneticPr fontId="0" type="noConversion"/>
  </si>
  <si>
    <t>many</t>
    <phoneticPr fontId="0" type="noConversion"/>
  </si>
  <si>
    <t>022-10</t>
    <phoneticPr fontId="0" type="noConversion"/>
  </si>
  <si>
    <t>022-10</t>
    <phoneticPr fontId="0" type="noConversion"/>
  </si>
  <si>
    <t>008-12</t>
    <phoneticPr fontId="0" type="noConversion"/>
  </si>
  <si>
    <t>008-12</t>
    <phoneticPr fontId="0" type="noConversion"/>
  </si>
  <si>
    <t>008-12</t>
    <phoneticPr fontId="0" type="noConversion"/>
  </si>
  <si>
    <t>Easily visible, lower trunk clear, high canopy.  The first chestnut we have seen hiking south from Beahms Gap &amp; Skyline Dr.  This tree is the tallest &amp; looks the healthiest of any (large) chestnut we have seen in 3 yrs.</t>
    <phoneticPr fontId="0" type="noConversion"/>
  </si>
  <si>
    <t>A</t>
    <phoneticPr fontId="0" type="noConversion"/>
  </si>
  <si>
    <t>Readily visible from trail.  First chestnut of any kind we have seen in this section.</t>
    <phoneticPr fontId="0" type="noConversion"/>
  </si>
  <si>
    <t>no</t>
    <phoneticPr fontId="0" type="noConversion"/>
  </si>
  <si>
    <t>Shoots: 1 is large like another tree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</si>
</sst>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0000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i/>
      <sz val="10"/>
      <color indexed="56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62"/>
      <name val="Arial"/>
      <family val="2"/>
    </font>
    <font>
      <i/>
      <sz val="10"/>
      <color indexed="62"/>
      <name val="Arial"/>
      <family val="2"/>
    </font>
    <font>
      <u/>
      <sz val="11"/>
      <color indexed="39"/>
      <name val="Arial"/>
      <family val="2"/>
    </font>
    <font>
      <u/>
      <sz val="12.5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4" fillId="0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43" fontId="0" fillId="0" borderId="0" xfId="1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3" fillId="3" borderId="0" xfId="0" applyFont="1" applyFill="1"/>
    <xf numFmtId="0" fontId="0" fillId="3" borderId="0" xfId="0" applyFill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3" fillId="0" borderId="0" xfId="0" applyFont="1" applyAlignment="1"/>
    <xf numFmtId="0" fontId="7" fillId="2" borderId="0" xfId="0" applyFont="1" applyFill="1" applyAlignment="1">
      <alignment horizontal="center" wrapText="1"/>
    </xf>
    <xf numFmtId="164" fontId="8" fillId="2" borderId="0" xfId="1" applyNumberFormat="1" applyFont="1" applyFill="1"/>
    <xf numFmtId="0" fontId="7" fillId="2" borderId="0" xfId="0" applyFont="1" applyFill="1" applyAlignment="1">
      <alignment horizontal="left" wrapText="1"/>
    </xf>
    <xf numFmtId="0" fontId="8" fillId="3" borderId="0" xfId="0" applyFont="1" applyFill="1"/>
    <xf numFmtId="12" fontId="0" fillId="0" borderId="0" xfId="0" applyNumberFormat="1" applyAlignment="1">
      <alignment wrapText="1"/>
    </xf>
    <xf numFmtId="16" fontId="0" fillId="0" borderId="0" xfId="0" applyNumberFormat="1" applyAlignment="1">
      <alignment wrapText="1"/>
    </xf>
    <xf numFmtId="17" fontId="0" fillId="0" borderId="0" xfId="0" applyNumberFormat="1" applyAlignment="1">
      <alignment wrapText="1"/>
    </xf>
    <xf numFmtId="0" fontId="12" fillId="2" borderId="0" xfId="0" applyFont="1" applyFill="1" applyAlignment="1">
      <alignment horizontal="center" wrapText="1"/>
    </xf>
    <xf numFmtId="165" fontId="13" fillId="2" borderId="0" xfId="0" applyNumberFormat="1" applyFont="1" applyFill="1" applyAlignment="1">
      <alignment wrapText="1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164" fontId="8" fillId="2" borderId="0" xfId="1" applyNumberFormat="1" applyFont="1" applyFill="1" applyAlignment="1">
      <alignment horizontal="center"/>
    </xf>
    <xf numFmtId="164" fontId="8" fillId="5" borderId="0" xfId="1" applyNumberFormat="1" applyFont="1" applyFill="1" applyAlignment="1">
      <alignment horizontal="center"/>
    </xf>
    <xf numFmtId="165" fontId="13" fillId="5" borderId="0" xfId="0" applyNumberFormat="1" applyFont="1" applyFill="1" applyAlignment="1">
      <alignment wrapText="1"/>
    </xf>
    <xf numFmtId="0" fontId="14" fillId="0" borderId="0" xfId="2" applyFont="1" applyAlignment="1" applyProtection="1"/>
    <xf numFmtId="0" fontId="3" fillId="3" borderId="0" xfId="0" applyFont="1" applyFill="1" applyAlignment="1">
      <alignment wrapText="1"/>
    </xf>
    <xf numFmtId="0" fontId="0" fillId="0" borderId="0" xfId="0" quotePrefix="1" applyAlignment="1">
      <alignment wrapText="1"/>
    </xf>
    <xf numFmtId="0" fontId="6" fillId="2" borderId="0" xfId="0" applyFont="1" applyFill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38100</xdr:colOff>
      <xdr:row>6</xdr:row>
      <xdr:rowOff>9525</xdr:rowOff>
    </xdr:to>
    <xdr:pic>
      <xdr:nvPicPr>
        <xdr:cNvPr id="3287" name="Picture 1" descr="American Chestnut Found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18669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cn.montana.edu/resources/tools/coordinate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0" sqref="B10"/>
    </sheetView>
  </sheetViews>
  <sheetFormatPr defaultColWidth="9.140625" defaultRowHeight="12.75" x14ac:dyDescent="0.2"/>
  <cols>
    <col min="1" max="1" width="15" style="12" bestFit="1" customWidth="1"/>
    <col min="2" max="2" width="84" style="12" customWidth="1"/>
    <col min="3" max="16384" width="9.140625" style="12"/>
  </cols>
  <sheetData>
    <row r="1" spans="1:2" s="5" customFormat="1" ht="32.25" customHeight="1" x14ac:dyDescent="0.2">
      <c r="A1" s="38" t="s">
        <v>96</v>
      </c>
      <c r="B1" s="38"/>
    </row>
    <row r="2" spans="1:2" ht="25.5" x14ac:dyDescent="0.2">
      <c r="A2" s="10" t="s">
        <v>264</v>
      </c>
      <c r="B2" s="11" t="s">
        <v>211</v>
      </c>
    </row>
    <row r="4" spans="1:2" ht="25.5" x14ac:dyDescent="0.2">
      <c r="A4" s="13" t="s">
        <v>318</v>
      </c>
      <c r="B4" s="11" t="s">
        <v>244</v>
      </c>
    </row>
    <row r="5" spans="1:2" x14ac:dyDescent="0.2">
      <c r="A5" s="10"/>
      <c r="B5" s="11"/>
    </row>
    <row r="6" spans="1:2" x14ac:dyDescent="0.2">
      <c r="A6" s="10" t="s">
        <v>149</v>
      </c>
      <c r="B6" s="11" t="s">
        <v>242</v>
      </c>
    </row>
    <row r="7" spans="1:2" ht="25.5" x14ac:dyDescent="0.2">
      <c r="A7" s="10"/>
      <c r="B7" s="11" t="s">
        <v>367</v>
      </c>
    </row>
    <row r="8" spans="1:2" x14ac:dyDescent="0.2">
      <c r="A8" s="10"/>
      <c r="B8" s="11" t="s">
        <v>430</v>
      </c>
    </row>
    <row r="9" spans="1:2" ht="14.25" x14ac:dyDescent="0.2">
      <c r="B9" s="35" t="s">
        <v>428</v>
      </c>
    </row>
    <row r="10" spans="1:2" x14ac:dyDescent="0.2">
      <c r="A10" s="10"/>
      <c r="B10" s="11"/>
    </row>
    <row r="12" spans="1:2" x14ac:dyDescent="0.2">
      <c r="A12" s="10"/>
      <c r="B12" s="11"/>
    </row>
    <row r="13" spans="1:2" x14ac:dyDescent="0.2">
      <c r="A13" s="10"/>
      <c r="B13" s="11"/>
    </row>
  </sheetData>
  <mergeCells count="1">
    <mergeCell ref="A1:B1"/>
  </mergeCells>
  <phoneticPr fontId="0" type="noConversion"/>
  <hyperlinks>
    <hyperlink ref="B9" r:id="rId1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88"/>
  <sheetViews>
    <sheetView tabSelected="1" zoomScale="12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3" sqref="F3"/>
    </sheetView>
  </sheetViews>
  <sheetFormatPr defaultColWidth="9.140625" defaultRowHeight="12.75" x14ac:dyDescent="0.2"/>
  <cols>
    <col min="1" max="1" width="11.7109375" style="2" customWidth="1"/>
    <col min="2" max="2" width="10.7109375" style="2" customWidth="1"/>
    <col min="3" max="4" width="9.42578125" style="2" bestFit="1" customWidth="1"/>
    <col min="5" max="5" width="9" style="2" customWidth="1"/>
    <col min="6" max="6" width="10" style="2" customWidth="1"/>
    <col min="7" max="7" width="8.42578125" style="2" customWidth="1"/>
    <col min="8" max="8" width="7.42578125" style="2" bestFit="1" customWidth="1"/>
    <col min="9" max="14" width="9.140625" style="2"/>
    <col min="15" max="15" width="52" style="2" customWidth="1"/>
    <col min="16" max="16" width="9.140625" style="2"/>
    <col min="17" max="17" width="10.28515625" style="2" customWidth="1"/>
    <col min="18" max="23" width="9.140625" style="2"/>
    <col min="24" max="24" width="10.42578125" style="2" bestFit="1" customWidth="1"/>
    <col min="25" max="25" width="207.85546875" style="2" bestFit="1" customWidth="1"/>
    <col min="26" max="26" width="10.140625" style="2" customWidth="1"/>
    <col min="27" max="27" width="11.140625" style="2" customWidth="1"/>
    <col min="28" max="28" width="11.28515625" style="2" customWidth="1"/>
    <col min="29" max="29" width="13.7109375" style="2" customWidth="1"/>
    <col min="30" max="16384" width="9.140625" style="2"/>
  </cols>
  <sheetData>
    <row r="1" spans="1:29" s="6" customFormat="1" ht="38.25" x14ac:dyDescent="0.2">
      <c r="A1" s="6" t="s">
        <v>288</v>
      </c>
      <c r="B1" s="6" t="s">
        <v>289</v>
      </c>
      <c r="C1" s="6" t="s">
        <v>290</v>
      </c>
      <c r="D1" s="6" t="s">
        <v>243</v>
      </c>
      <c r="E1" s="6" t="s">
        <v>170</v>
      </c>
      <c r="F1" s="6" t="s">
        <v>153</v>
      </c>
      <c r="G1" s="6" t="s">
        <v>154</v>
      </c>
      <c r="H1" s="6" t="s">
        <v>155</v>
      </c>
      <c r="I1" s="6" t="s">
        <v>291</v>
      </c>
      <c r="J1" s="6" t="s">
        <v>292</v>
      </c>
      <c r="K1" s="6" t="s">
        <v>230</v>
      </c>
      <c r="L1" s="6" t="s">
        <v>231</v>
      </c>
      <c r="M1" s="6" t="s">
        <v>232</v>
      </c>
      <c r="N1" s="6" t="s">
        <v>233</v>
      </c>
      <c r="O1" s="7" t="s">
        <v>100</v>
      </c>
      <c r="P1" s="6" t="s">
        <v>238</v>
      </c>
      <c r="Q1" s="6" t="s">
        <v>298</v>
      </c>
      <c r="R1" s="6" t="s">
        <v>299</v>
      </c>
      <c r="S1" s="6" t="s">
        <v>300</v>
      </c>
      <c r="T1" s="6" t="s">
        <v>227</v>
      </c>
      <c r="U1" s="6" t="s">
        <v>228</v>
      </c>
      <c r="V1" s="6" t="s">
        <v>249</v>
      </c>
      <c r="W1" s="6" t="s">
        <v>285</v>
      </c>
      <c r="X1" s="6" t="s">
        <v>286</v>
      </c>
      <c r="Y1" s="7" t="s">
        <v>229</v>
      </c>
      <c r="Z1" s="21" t="s">
        <v>178</v>
      </c>
      <c r="AA1" s="21" t="s">
        <v>410</v>
      </c>
      <c r="AB1" s="28" t="s">
        <v>354</v>
      </c>
      <c r="AC1" s="28" t="s">
        <v>355</v>
      </c>
    </row>
    <row r="2" spans="1:29" x14ac:dyDescent="0.2">
      <c r="A2" s="1">
        <v>39600</v>
      </c>
      <c r="B2" s="2" t="s">
        <v>122</v>
      </c>
      <c r="C2" s="2">
        <v>588</v>
      </c>
      <c r="I2" s="2">
        <v>1</v>
      </c>
      <c r="J2" s="2" t="s">
        <v>98</v>
      </c>
      <c r="K2" s="2">
        <v>31</v>
      </c>
      <c r="L2" s="2" t="s">
        <v>314</v>
      </c>
      <c r="M2" s="2" t="s">
        <v>315</v>
      </c>
      <c r="N2" s="2">
        <v>1</v>
      </c>
      <c r="O2" s="3" t="s">
        <v>373</v>
      </c>
      <c r="P2" s="9" t="s">
        <v>284</v>
      </c>
      <c r="Q2" s="9" t="s">
        <v>284</v>
      </c>
      <c r="R2" s="9" t="s">
        <v>283</v>
      </c>
      <c r="S2" s="9" t="s">
        <v>284</v>
      </c>
      <c r="T2" s="9" t="s">
        <v>284</v>
      </c>
      <c r="W2" s="4" t="s">
        <v>97</v>
      </c>
      <c r="Y2" s="3" t="s">
        <v>173</v>
      </c>
      <c r="Z2" s="22">
        <f>K2/PI()</f>
        <v>9.8676064716975116</v>
      </c>
      <c r="AA2" s="32"/>
      <c r="AB2" s="29" t="str">
        <f t="shared" ref="AB2:AB17" si="0">IF(ISBLANK(AA2),"",LEFT(E2,2)+IF(AA2="DMS",MID(E2,4,2)/60+MID(E2,7,4)/3600,MID(E2,4,6)/60))</f>
        <v/>
      </c>
      <c r="AC2" s="29" t="str">
        <f>IF(ISBLANK(AA2),"",-(LEFT(F2,2)+IF(AA2="DMS",MID(F2,4,2)/60+MID(F2,7,4)/3600,MID(F2,4,6)/60)))</f>
        <v/>
      </c>
    </row>
    <row r="3" spans="1:29" x14ac:dyDescent="0.2">
      <c r="A3" s="1">
        <v>39670</v>
      </c>
      <c r="B3" s="2" t="s">
        <v>61</v>
      </c>
      <c r="C3" s="2">
        <v>634</v>
      </c>
      <c r="I3" s="2">
        <v>1</v>
      </c>
      <c r="J3" s="2" t="s">
        <v>266</v>
      </c>
      <c r="K3" s="2">
        <v>50</v>
      </c>
      <c r="L3" s="2">
        <v>65</v>
      </c>
      <c r="M3" s="2" t="s">
        <v>315</v>
      </c>
      <c r="N3" s="2">
        <v>12</v>
      </c>
      <c r="O3" s="3" t="s">
        <v>262</v>
      </c>
      <c r="P3" s="9" t="s">
        <v>263</v>
      </c>
      <c r="Q3" s="9" t="s">
        <v>263</v>
      </c>
      <c r="W3" s="4" t="s">
        <v>97</v>
      </c>
      <c r="Z3" s="22">
        <f>K3/PI()</f>
        <v>15.915494309189533</v>
      </c>
      <c r="AA3" s="32"/>
      <c r="AB3" s="29" t="str">
        <f t="shared" si="0"/>
        <v/>
      </c>
      <c r="AC3" s="29" t="str">
        <f>IF(ISBLANK(AA3),"",-(LEFT(F3,2)+IF(AA3="DMS",MID(F3,4,2)/60+MID(F3,7,4)/3600,MID(F3,4,6)/60)))</f>
        <v/>
      </c>
    </row>
    <row r="4" spans="1:29" x14ac:dyDescent="0.2">
      <c r="A4" s="1">
        <v>40371</v>
      </c>
      <c r="B4" s="2" t="s">
        <v>106</v>
      </c>
      <c r="C4" s="2">
        <v>714</v>
      </c>
      <c r="D4" s="2" t="s">
        <v>251</v>
      </c>
      <c r="E4" s="30"/>
      <c r="F4" s="30"/>
      <c r="I4" s="2">
        <v>1</v>
      </c>
      <c r="J4" s="2" t="s">
        <v>273</v>
      </c>
      <c r="K4" s="2">
        <v>14.5</v>
      </c>
      <c r="L4" s="2">
        <v>30</v>
      </c>
      <c r="M4" s="2" t="s">
        <v>256</v>
      </c>
      <c r="N4" s="2">
        <v>10</v>
      </c>
      <c r="O4" s="2" t="s">
        <v>309</v>
      </c>
      <c r="P4" s="2" t="s">
        <v>267</v>
      </c>
      <c r="Q4" s="2" t="s">
        <v>267</v>
      </c>
      <c r="R4" s="2" t="s">
        <v>267</v>
      </c>
      <c r="S4" s="2" t="s">
        <v>267</v>
      </c>
      <c r="T4" s="2" t="s">
        <v>267</v>
      </c>
      <c r="W4" s="2" t="s">
        <v>270</v>
      </c>
      <c r="X4" s="1">
        <v>40494</v>
      </c>
      <c r="Y4" s="2" t="s">
        <v>310</v>
      </c>
      <c r="Z4" s="22">
        <f>K4/PI()</f>
        <v>4.6154933496649653</v>
      </c>
      <c r="AA4" s="32" t="s">
        <v>411</v>
      </c>
      <c r="AB4" s="29" t="e">
        <f t="shared" si="0"/>
        <v>#VALUE!</v>
      </c>
      <c r="AC4" s="29" t="e">
        <f>IF(ISBLANK(AA4),"",-(LEFT(F4,2)+IF(AA4="DMS",MID(F4,4,2)/60+MID(F4,7,4)/3600,MID(F4,4,6)/60)))</f>
        <v>#VALUE!</v>
      </c>
    </row>
    <row r="5" spans="1:29" ht="25.5" x14ac:dyDescent="0.2">
      <c r="A5" s="2" t="s">
        <v>271</v>
      </c>
      <c r="B5" s="2" t="s">
        <v>106</v>
      </c>
      <c r="C5" s="2">
        <v>716</v>
      </c>
      <c r="D5" s="2" t="s">
        <v>272</v>
      </c>
      <c r="E5" s="30"/>
      <c r="F5" s="30"/>
      <c r="I5" s="2">
        <v>1</v>
      </c>
      <c r="J5" s="2" t="s">
        <v>273</v>
      </c>
      <c r="K5" s="2">
        <v>12.12</v>
      </c>
      <c r="L5" s="2">
        <v>25</v>
      </c>
      <c r="M5" s="2" t="s">
        <v>256</v>
      </c>
      <c r="N5" s="2" t="s">
        <v>274</v>
      </c>
      <c r="O5" s="2" t="s">
        <v>337</v>
      </c>
      <c r="P5" s="2" t="s">
        <v>268</v>
      </c>
      <c r="Q5" s="2" t="s">
        <v>338</v>
      </c>
      <c r="R5" s="2" t="s">
        <v>267</v>
      </c>
      <c r="S5" s="2" t="s">
        <v>339</v>
      </c>
      <c r="T5" s="2" t="s">
        <v>340</v>
      </c>
      <c r="W5" s="2" t="s">
        <v>341</v>
      </c>
      <c r="X5" s="1">
        <v>40494</v>
      </c>
      <c r="Y5" s="2" t="s">
        <v>308</v>
      </c>
      <c r="Z5" s="22">
        <f>K5/PI()</f>
        <v>3.857915820547543</v>
      </c>
      <c r="AA5" s="32" t="s">
        <v>411</v>
      </c>
      <c r="AB5" s="29" t="e">
        <f t="shared" si="0"/>
        <v>#VALUE!</v>
      </c>
      <c r="AC5" s="29" t="e">
        <f>IF(ISBLANK(AA5),"",-(LEFT(F5,2)+IF(AA5="DMS",MID(F5,4,2)/60+MID(F5,7,4)/3600,MID(F5,4,6)/60)))</f>
        <v>#VALUE!</v>
      </c>
    </row>
    <row r="6" spans="1:29" ht="25.5" x14ac:dyDescent="0.2">
      <c r="A6" s="1">
        <v>39972</v>
      </c>
      <c r="B6" s="2" t="s">
        <v>128</v>
      </c>
      <c r="C6" s="2">
        <v>733</v>
      </c>
      <c r="D6" s="2" t="s">
        <v>175</v>
      </c>
      <c r="I6" s="2">
        <v>1</v>
      </c>
      <c r="J6" s="2" t="s">
        <v>266</v>
      </c>
      <c r="K6" s="2">
        <v>16.5</v>
      </c>
      <c r="L6" s="2">
        <v>20</v>
      </c>
      <c r="M6" s="2" t="s">
        <v>99</v>
      </c>
      <c r="N6" s="2">
        <v>10</v>
      </c>
      <c r="O6" s="2" t="s">
        <v>435</v>
      </c>
      <c r="P6" s="2" t="s">
        <v>284</v>
      </c>
      <c r="Q6" s="2" t="s">
        <v>284</v>
      </c>
      <c r="R6" s="2" t="s">
        <v>284</v>
      </c>
      <c r="S6" s="2" t="s">
        <v>283</v>
      </c>
      <c r="T6" s="2" t="s">
        <v>283</v>
      </c>
      <c r="U6" s="2">
        <v>3</v>
      </c>
      <c r="W6" s="2" t="s">
        <v>436</v>
      </c>
      <c r="X6" s="1">
        <v>40525</v>
      </c>
      <c r="Y6" s="2" t="s">
        <v>437</v>
      </c>
      <c r="Z6" s="22">
        <f>K6/PI()</f>
        <v>5.2521131220325463</v>
      </c>
      <c r="AA6" s="32"/>
      <c r="AB6" s="29" t="str">
        <f t="shared" si="0"/>
        <v/>
      </c>
    </row>
    <row r="7" spans="1:29" x14ac:dyDescent="0.2">
      <c r="A7" s="1">
        <v>40709</v>
      </c>
      <c r="B7" s="2" t="s">
        <v>113</v>
      </c>
      <c r="C7" s="2">
        <v>736</v>
      </c>
      <c r="D7" s="2" t="s">
        <v>180</v>
      </c>
      <c r="I7" s="2">
        <v>1</v>
      </c>
      <c r="J7" s="2" t="s">
        <v>181</v>
      </c>
      <c r="K7" s="2">
        <v>15</v>
      </c>
      <c r="L7" s="2">
        <v>30</v>
      </c>
      <c r="M7" s="2" t="s">
        <v>182</v>
      </c>
      <c r="N7" s="2">
        <v>4</v>
      </c>
      <c r="O7" s="2" t="s">
        <v>183</v>
      </c>
      <c r="P7" s="2" t="s">
        <v>184</v>
      </c>
      <c r="Q7" s="2" t="s">
        <v>184</v>
      </c>
      <c r="R7" s="2" t="s">
        <v>184</v>
      </c>
      <c r="S7" s="2" t="s">
        <v>184</v>
      </c>
      <c r="T7" s="2" t="s">
        <v>185</v>
      </c>
      <c r="U7" s="2">
        <v>3</v>
      </c>
      <c r="W7" s="2" t="s">
        <v>186</v>
      </c>
      <c r="X7" s="1">
        <v>40748</v>
      </c>
      <c r="Z7" s="22"/>
      <c r="AA7" s="32"/>
      <c r="AB7" s="29" t="str">
        <f t="shared" si="0"/>
        <v/>
      </c>
      <c r="AC7" s="29" t="str">
        <f t="shared" ref="AC7:AC38" si="1">IF(ISBLANK(AA7),"",-(LEFT(F7,2)+IF(AA7="DMS",MID(F7,4,2)/60+MID(F7,7,4)/3600,MID(F7,4,6)/60)))</f>
        <v/>
      </c>
    </row>
    <row r="8" spans="1:29" x14ac:dyDescent="0.2">
      <c r="A8" s="1">
        <v>40082</v>
      </c>
      <c r="B8" s="2" t="s">
        <v>131</v>
      </c>
      <c r="C8" s="2">
        <v>743</v>
      </c>
      <c r="D8" s="2" t="s">
        <v>440</v>
      </c>
      <c r="G8" s="2" t="s">
        <v>424</v>
      </c>
      <c r="I8" s="2">
        <v>4</v>
      </c>
      <c r="J8" s="2" t="s">
        <v>98</v>
      </c>
      <c r="K8" s="2">
        <v>15.5</v>
      </c>
      <c r="L8" s="2">
        <v>35</v>
      </c>
      <c r="M8" s="2" t="s">
        <v>99</v>
      </c>
      <c r="N8" s="2">
        <v>1</v>
      </c>
      <c r="O8" s="2" t="s">
        <v>445</v>
      </c>
      <c r="P8" s="2" t="s">
        <v>284</v>
      </c>
      <c r="Q8" s="2" t="s">
        <v>284</v>
      </c>
      <c r="R8" s="2" t="s">
        <v>284</v>
      </c>
      <c r="S8" s="2" t="s">
        <v>283</v>
      </c>
      <c r="T8" s="2" t="s">
        <v>283</v>
      </c>
      <c r="U8" s="2">
        <v>1</v>
      </c>
      <c r="W8" s="2" t="s">
        <v>436</v>
      </c>
      <c r="X8" s="1">
        <v>40525</v>
      </c>
      <c r="Z8" s="22">
        <f t="shared" ref="Z8:Z21" si="2">K8/PI()</f>
        <v>4.9338032358487558</v>
      </c>
      <c r="AA8" s="32" t="s">
        <v>425</v>
      </c>
      <c r="AB8" s="29" t="e">
        <f t="shared" si="0"/>
        <v>#VALUE!</v>
      </c>
      <c r="AC8" s="29" t="e">
        <f t="shared" si="1"/>
        <v>#VALUE!</v>
      </c>
    </row>
    <row r="9" spans="1:29" x14ac:dyDescent="0.2">
      <c r="A9" s="1">
        <v>40082</v>
      </c>
      <c r="B9" s="2" t="s">
        <v>131</v>
      </c>
      <c r="C9" s="2">
        <v>743</v>
      </c>
      <c r="D9" s="2" t="s">
        <v>440</v>
      </c>
      <c r="G9" s="2" t="s">
        <v>424</v>
      </c>
      <c r="I9" s="2">
        <v>5</v>
      </c>
      <c r="J9" s="2" t="s">
        <v>98</v>
      </c>
      <c r="K9" s="2">
        <v>13.25</v>
      </c>
      <c r="L9" s="2">
        <v>25</v>
      </c>
      <c r="M9" s="2" t="s">
        <v>99</v>
      </c>
      <c r="N9" s="2">
        <v>5</v>
      </c>
      <c r="O9" s="2" t="s">
        <v>446</v>
      </c>
      <c r="P9" s="2" t="s">
        <v>284</v>
      </c>
      <c r="Q9" s="2" t="s">
        <v>284</v>
      </c>
      <c r="R9" s="2" t="s">
        <v>284</v>
      </c>
      <c r="S9" s="2" t="s">
        <v>283</v>
      </c>
      <c r="T9" s="2" t="s">
        <v>283</v>
      </c>
      <c r="U9" s="2">
        <v>1</v>
      </c>
      <c r="W9" s="2" t="s">
        <v>436</v>
      </c>
      <c r="X9" s="1">
        <v>40525</v>
      </c>
      <c r="Z9" s="22">
        <f t="shared" si="2"/>
        <v>4.2176059919352262</v>
      </c>
      <c r="AA9" s="32" t="s">
        <v>425</v>
      </c>
      <c r="AB9" s="29" t="e">
        <f t="shared" si="0"/>
        <v>#VALUE!</v>
      </c>
      <c r="AC9" s="29" t="e">
        <f t="shared" si="1"/>
        <v>#VALUE!</v>
      </c>
    </row>
    <row r="10" spans="1:29" x14ac:dyDescent="0.2">
      <c r="A10" s="1">
        <v>40082</v>
      </c>
      <c r="B10" s="2" t="s">
        <v>131</v>
      </c>
      <c r="C10" s="2">
        <v>743</v>
      </c>
      <c r="D10" s="2" t="s">
        <v>440</v>
      </c>
      <c r="G10" s="2" t="s">
        <v>424</v>
      </c>
      <c r="I10" s="2">
        <v>6</v>
      </c>
      <c r="J10" s="2" t="s">
        <v>98</v>
      </c>
      <c r="K10" s="2">
        <v>15</v>
      </c>
      <c r="L10" s="2">
        <v>30</v>
      </c>
      <c r="M10" s="2" t="s">
        <v>315</v>
      </c>
      <c r="N10" s="2">
        <v>10</v>
      </c>
      <c r="O10" s="2" t="s">
        <v>447</v>
      </c>
      <c r="P10" s="2" t="s">
        <v>284</v>
      </c>
      <c r="Q10" s="2" t="s">
        <v>284</v>
      </c>
      <c r="R10" s="2" t="s">
        <v>284</v>
      </c>
      <c r="S10" s="2" t="s">
        <v>283</v>
      </c>
      <c r="T10" s="2" t="s">
        <v>283</v>
      </c>
      <c r="U10" s="2">
        <v>5</v>
      </c>
      <c r="W10" s="2" t="s">
        <v>436</v>
      </c>
      <c r="X10" s="1">
        <v>40525</v>
      </c>
      <c r="Z10" s="22">
        <f t="shared" si="2"/>
        <v>4.7746482927568605</v>
      </c>
      <c r="AA10" s="32" t="s">
        <v>425</v>
      </c>
      <c r="AB10" s="29" t="e">
        <f t="shared" si="0"/>
        <v>#VALUE!</v>
      </c>
      <c r="AC10" s="29" t="e">
        <f t="shared" si="1"/>
        <v>#VALUE!</v>
      </c>
    </row>
    <row r="11" spans="1:29" x14ac:dyDescent="0.2">
      <c r="A11" s="1">
        <v>40082</v>
      </c>
      <c r="B11" s="2" t="s">
        <v>131</v>
      </c>
      <c r="C11" s="2">
        <v>743</v>
      </c>
      <c r="D11" s="2" t="s">
        <v>440</v>
      </c>
      <c r="G11" s="2" t="s">
        <v>424</v>
      </c>
      <c r="I11" s="2">
        <v>7</v>
      </c>
      <c r="J11" s="2" t="s">
        <v>98</v>
      </c>
      <c r="K11" s="2">
        <v>14.5</v>
      </c>
      <c r="L11" s="2">
        <v>37</v>
      </c>
      <c r="M11" s="2" t="s">
        <v>99</v>
      </c>
      <c r="N11" s="2">
        <v>7</v>
      </c>
      <c r="O11" s="2" t="s">
        <v>448</v>
      </c>
      <c r="P11" s="2" t="s">
        <v>284</v>
      </c>
      <c r="Q11" s="2" t="s">
        <v>284</v>
      </c>
      <c r="R11" s="2" t="s">
        <v>284</v>
      </c>
      <c r="S11" s="2" t="s">
        <v>283</v>
      </c>
      <c r="T11" s="2" t="s">
        <v>283</v>
      </c>
      <c r="U11" s="2">
        <v>1</v>
      </c>
      <c r="W11" s="2" t="s">
        <v>436</v>
      </c>
      <c r="X11" s="1">
        <v>40525</v>
      </c>
      <c r="Z11" s="22">
        <f t="shared" si="2"/>
        <v>4.6154933496649653</v>
      </c>
      <c r="AA11" s="32" t="s">
        <v>425</v>
      </c>
      <c r="AB11" s="29" t="e">
        <f t="shared" si="0"/>
        <v>#VALUE!</v>
      </c>
      <c r="AC11" s="29" t="e">
        <f t="shared" si="1"/>
        <v>#VALUE!</v>
      </c>
    </row>
    <row r="12" spans="1:29" x14ac:dyDescent="0.2">
      <c r="A12" s="1">
        <v>40082</v>
      </c>
      <c r="B12" s="2" t="s">
        <v>131</v>
      </c>
      <c r="C12" s="2">
        <v>743</v>
      </c>
      <c r="D12" s="2" t="s">
        <v>175</v>
      </c>
      <c r="G12" s="2" t="s">
        <v>424</v>
      </c>
      <c r="I12" s="2">
        <v>8</v>
      </c>
      <c r="J12" s="2" t="s">
        <v>98</v>
      </c>
      <c r="K12" s="2">
        <v>13</v>
      </c>
      <c r="L12" s="2">
        <v>32</v>
      </c>
      <c r="M12" s="2" t="s">
        <v>315</v>
      </c>
      <c r="N12" s="2">
        <v>1</v>
      </c>
      <c r="O12" s="2" t="s">
        <v>449</v>
      </c>
      <c r="P12" s="2" t="s">
        <v>284</v>
      </c>
      <c r="Q12" s="2" t="s">
        <v>284</v>
      </c>
      <c r="R12" s="2" t="s">
        <v>284</v>
      </c>
      <c r="S12" s="2" t="s">
        <v>283</v>
      </c>
      <c r="T12" s="2" t="s">
        <v>284</v>
      </c>
      <c r="W12" s="2" t="s">
        <v>436</v>
      </c>
      <c r="X12" s="1">
        <v>40525</v>
      </c>
      <c r="Z12" s="22">
        <f t="shared" si="2"/>
        <v>4.1380285203892786</v>
      </c>
      <c r="AA12" s="32" t="s">
        <v>425</v>
      </c>
      <c r="AB12" s="29" t="e">
        <f t="shared" si="0"/>
        <v>#VALUE!</v>
      </c>
      <c r="AC12" s="29" t="e">
        <f t="shared" si="1"/>
        <v>#VALUE!</v>
      </c>
    </row>
    <row r="13" spans="1:29" x14ac:dyDescent="0.2">
      <c r="A13" s="1">
        <v>40082</v>
      </c>
      <c r="B13" s="2" t="s">
        <v>132</v>
      </c>
      <c r="C13" s="2">
        <v>744</v>
      </c>
      <c r="D13" s="2" t="s">
        <v>175</v>
      </c>
      <c r="G13" s="2" t="s">
        <v>458</v>
      </c>
      <c r="I13" s="2">
        <v>1</v>
      </c>
      <c r="J13" s="2" t="s">
        <v>98</v>
      </c>
      <c r="K13" s="2">
        <v>17.75</v>
      </c>
      <c r="L13" s="2">
        <v>45</v>
      </c>
      <c r="M13" s="2" t="s">
        <v>315</v>
      </c>
      <c r="N13" s="2">
        <v>5</v>
      </c>
      <c r="O13" s="2" t="s">
        <v>438</v>
      </c>
      <c r="P13" s="2" t="s">
        <v>284</v>
      </c>
      <c r="Q13" s="2" t="s">
        <v>283</v>
      </c>
      <c r="R13" s="2" t="s">
        <v>283</v>
      </c>
      <c r="S13" s="2" t="s">
        <v>283</v>
      </c>
      <c r="T13" s="2" t="s">
        <v>283</v>
      </c>
      <c r="U13" s="2">
        <v>6</v>
      </c>
      <c r="W13" s="2" t="s">
        <v>436</v>
      </c>
      <c r="X13" s="1">
        <v>40525</v>
      </c>
      <c r="Z13" s="22">
        <f t="shared" si="2"/>
        <v>5.6500004797622845</v>
      </c>
      <c r="AA13" s="32" t="s">
        <v>425</v>
      </c>
      <c r="AB13" s="29" t="e">
        <f t="shared" si="0"/>
        <v>#VALUE!</v>
      </c>
      <c r="AC13" s="29" t="e">
        <f t="shared" si="1"/>
        <v>#VALUE!</v>
      </c>
    </row>
    <row r="14" spans="1:29" x14ac:dyDescent="0.2">
      <c r="A14" s="1">
        <v>40082</v>
      </c>
      <c r="B14" s="2" t="s">
        <v>132</v>
      </c>
      <c r="C14" s="2">
        <v>744</v>
      </c>
      <c r="D14" s="2" t="s">
        <v>175</v>
      </c>
      <c r="G14" s="2" t="s">
        <v>424</v>
      </c>
      <c r="I14" s="2">
        <v>2</v>
      </c>
      <c r="J14" s="2" t="s">
        <v>98</v>
      </c>
      <c r="K14" s="2">
        <v>15</v>
      </c>
      <c r="L14" s="2">
        <v>25</v>
      </c>
      <c r="M14" s="2" t="s">
        <v>315</v>
      </c>
      <c r="N14" s="2">
        <v>10</v>
      </c>
      <c r="O14" s="2" t="s">
        <v>439</v>
      </c>
      <c r="P14" s="2" t="s">
        <v>284</v>
      </c>
      <c r="Q14" s="2" t="s">
        <v>283</v>
      </c>
      <c r="R14" s="2" t="s">
        <v>283</v>
      </c>
      <c r="S14" s="2" t="s">
        <v>283</v>
      </c>
      <c r="T14" s="2" t="s">
        <v>283</v>
      </c>
      <c r="U14" s="2">
        <v>3</v>
      </c>
      <c r="W14" s="2" t="s">
        <v>436</v>
      </c>
      <c r="X14" s="1">
        <v>40525</v>
      </c>
      <c r="Z14" s="22">
        <f t="shared" si="2"/>
        <v>4.7746482927568605</v>
      </c>
      <c r="AA14" s="32" t="s">
        <v>425</v>
      </c>
      <c r="AB14" s="29" t="e">
        <f t="shared" si="0"/>
        <v>#VALUE!</v>
      </c>
      <c r="AC14" s="29" t="e">
        <f t="shared" si="1"/>
        <v>#VALUE!</v>
      </c>
    </row>
    <row r="15" spans="1:29" x14ac:dyDescent="0.2">
      <c r="A15" s="1">
        <v>40082</v>
      </c>
      <c r="B15" s="2" t="s">
        <v>131</v>
      </c>
      <c r="C15" s="2">
        <v>744</v>
      </c>
      <c r="D15" s="2" t="s">
        <v>175</v>
      </c>
      <c r="G15" s="2" t="s">
        <v>424</v>
      </c>
      <c r="I15" s="2">
        <v>3</v>
      </c>
      <c r="J15" s="2" t="s">
        <v>98</v>
      </c>
      <c r="K15" s="2">
        <v>18</v>
      </c>
      <c r="L15" s="2">
        <v>18</v>
      </c>
      <c r="M15" s="2" t="s">
        <v>99</v>
      </c>
      <c r="N15" s="2">
        <v>11</v>
      </c>
      <c r="O15" s="2" t="s">
        <v>439</v>
      </c>
      <c r="P15" s="2" t="s">
        <v>284</v>
      </c>
      <c r="Q15" s="2" t="s">
        <v>283</v>
      </c>
      <c r="R15" s="2" t="s">
        <v>283</v>
      </c>
      <c r="S15" s="2" t="s">
        <v>283</v>
      </c>
      <c r="T15" s="2" t="s">
        <v>283</v>
      </c>
      <c r="U15" s="2">
        <v>2</v>
      </c>
      <c r="W15" s="2" t="s">
        <v>436</v>
      </c>
      <c r="X15" s="1">
        <v>40525</v>
      </c>
      <c r="Z15" s="22">
        <f t="shared" si="2"/>
        <v>5.7295779513082321</v>
      </c>
      <c r="AA15" s="32" t="s">
        <v>425</v>
      </c>
      <c r="AB15" s="29" t="e">
        <f t="shared" si="0"/>
        <v>#VALUE!</v>
      </c>
      <c r="AC15" s="29" t="e">
        <f t="shared" si="1"/>
        <v>#VALUE!</v>
      </c>
    </row>
    <row r="16" spans="1:29" x14ac:dyDescent="0.2">
      <c r="A16" s="1">
        <v>40397</v>
      </c>
      <c r="B16" s="2" t="s">
        <v>134</v>
      </c>
      <c r="C16" s="2">
        <v>765</v>
      </c>
      <c r="D16" s="2" t="s">
        <v>364</v>
      </c>
      <c r="E16" s="31"/>
      <c r="F16" s="30"/>
      <c r="I16" s="2">
        <v>37</v>
      </c>
      <c r="J16" s="2" t="s">
        <v>273</v>
      </c>
      <c r="K16" s="2">
        <v>24</v>
      </c>
      <c r="L16" s="2">
        <v>32</v>
      </c>
      <c r="M16" s="2" t="s">
        <v>365</v>
      </c>
      <c r="N16" s="2">
        <v>6</v>
      </c>
      <c r="O16" s="2" t="s">
        <v>366</v>
      </c>
      <c r="P16" s="2" t="s">
        <v>267</v>
      </c>
      <c r="Q16" s="2" t="s">
        <v>267</v>
      </c>
      <c r="R16" s="2" t="s">
        <v>267</v>
      </c>
      <c r="S16" s="2" t="s">
        <v>307</v>
      </c>
      <c r="T16" s="2" t="s">
        <v>268</v>
      </c>
      <c r="U16" s="2">
        <v>4</v>
      </c>
      <c r="W16" s="2" t="s">
        <v>270</v>
      </c>
      <c r="X16" s="1">
        <v>40494</v>
      </c>
      <c r="Z16" s="22">
        <f t="shared" si="2"/>
        <v>7.6394372684109761</v>
      </c>
      <c r="AA16" s="32" t="s">
        <v>412</v>
      </c>
      <c r="AB16" s="29" t="e">
        <f t="shared" si="0"/>
        <v>#VALUE!</v>
      </c>
      <c r="AC16" s="29" t="e">
        <f t="shared" si="1"/>
        <v>#VALUE!</v>
      </c>
    </row>
    <row r="17" spans="1:29" x14ac:dyDescent="0.2">
      <c r="A17" s="1">
        <v>39593</v>
      </c>
      <c r="B17" s="2" t="s">
        <v>122</v>
      </c>
      <c r="C17" s="2">
        <v>766</v>
      </c>
      <c r="I17" s="2">
        <v>1</v>
      </c>
      <c r="J17" s="2" t="s">
        <v>98</v>
      </c>
      <c r="K17" s="2">
        <v>26</v>
      </c>
      <c r="L17" s="2">
        <v>30</v>
      </c>
      <c r="M17" s="2" t="s">
        <v>99</v>
      </c>
      <c r="N17" s="2">
        <v>0</v>
      </c>
      <c r="O17" s="3" t="s">
        <v>311</v>
      </c>
      <c r="P17" s="9" t="s">
        <v>284</v>
      </c>
      <c r="Q17" s="9" t="s">
        <v>284</v>
      </c>
      <c r="S17" s="9" t="s">
        <v>283</v>
      </c>
      <c r="T17" s="9" t="s">
        <v>283</v>
      </c>
      <c r="U17" s="2" t="s">
        <v>312</v>
      </c>
      <c r="W17" s="4" t="s">
        <v>97</v>
      </c>
      <c r="Y17" s="3" t="s">
        <v>313</v>
      </c>
      <c r="Z17" s="22">
        <f t="shared" si="2"/>
        <v>8.2760570407785572</v>
      </c>
      <c r="AA17" s="32"/>
      <c r="AB17" s="29" t="str">
        <f t="shared" si="0"/>
        <v/>
      </c>
      <c r="AC17" s="29" t="str">
        <f t="shared" si="1"/>
        <v/>
      </c>
    </row>
    <row r="18" spans="1:29" ht="63.75" x14ac:dyDescent="0.2">
      <c r="A18" s="1">
        <v>40362</v>
      </c>
      <c r="B18" s="2" t="s">
        <v>62</v>
      </c>
      <c r="C18" s="2">
        <v>795</v>
      </c>
      <c r="D18" s="2" t="s">
        <v>251</v>
      </c>
      <c r="I18" s="2">
        <v>1</v>
      </c>
      <c r="J18" s="2" t="s">
        <v>252</v>
      </c>
      <c r="K18" s="2">
        <v>18.625</v>
      </c>
      <c r="L18" s="2" t="s">
        <v>255</v>
      </c>
      <c r="M18" s="2" t="s">
        <v>256</v>
      </c>
      <c r="N18" s="2">
        <v>10.5</v>
      </c>
      <c r="O18" s="2" t="s">
        <v>258</v>
      </c>
      <c r="P18" s="2" t="s">
        <v>267</v>
      </c>
      <c r="Q18" s="2" t="s">
        <v>267</v>
      </c>
      <c r="R18" s="2" t="s">
        <v>267</v>
      </c>
      <c r="S18" s="2" t="s">
        <v>268</v>
      </c>
      <c r="T18" s="2" t="s">
        <v>269</v>
      </c>
      <c r="U18" s="2">
        <v>6</v>
      </c>
      <c r="W18" s="2" t="s">
        <v>270</v>
      </c>
      <c r="X18" s="1">
        <v>40494</v>
      </c>
      <c r="Y18" s="2" t="s">
        <v>459</v>
      </c>
      <c r="Z18" s="22">
        <f t="shared" si="2"/>
        <v>5.9285216301731012</v>
      </c>
      <c r="AA18" s="32"/>
      <c r="AC18" s="29" t="str">
        <f t="shared" si="1"/>
        <v/>
      </c>
    </row>
    <row r="19" spans="1:29" ht="25.5" x14ac:dyDescent="0.2">
      <c r="A19" s="1">
        <v>39963</v>
      </c>
      <c r="B19" s="2" t="s">
        <v>15</v>
      </c>
      <c r="C19" s="2">
        <v>795</v>
      </c>
      <c r="D19" s="2" t="s">
        <v>175</v>
      </c>
      <c r="G19" s="2" t="s">
        <v>424</v>
      </c>
      <c r="I19" s="2">
        <v>1</v>
      </c>
      <c r="J19" s="2" t="s">
        <v>266</v>
      </c>
      <c r="K19" s="2">
        <v>19</v>
      </c>
      <c r="L19" s="2">
        <v>25</v>
      </c>
      <c r="M19" s="2" t="s">
        <v>315</v>
      </c>
      <c r="N19" s="2">
        <v>14</v>
      </c>
      <c r="O19" s="2" t="s">
        <v>450</v>
      </c>
      <c r="P19" s="2" t="s">
        <v>284</v>
      </c>
      <c r="Q19" s="2" t="s">
        <v>284</v>
      </c>
      <c r="R19" s="2" t="s">
        <v>284</v>
      </c>
      <c r="S19" s="2" t="s">
        <v>283</v>
      </c>
      <c r="T19" s="2" t="s">
        <v>283</v>
      </c>
      <c r="U19" s="2">
        <v>15</v>
      </c>
      <c r="W19" s="2" t="s">
        <v>436</v>
      </c>
      <c r="X19" s="1">
        <v>40223</v>
      </c>
      <c r="Y19" s="2" t="s">
        <v>378</v>
      </c>
      <c r="Z19" s="22">
        <f t="shared" si="2"/>
        <v>6.0478878374920226</v>
      </c>
      <c r="AA19" s="32" t="s">
        <v>411</v>
      </c>
      <c r="AB19" s="29" t="e">
        <f>IF(ISBLANK(AA19),"",LEFT(E19,2)+IF(AA19="DMS",MID(E19,4,2)/60+MID(E19,7,4)/3600,MID(E19,4,6)/60))</f>
        <v>#VALUE!</v>
      </c>
      <c r="AC19" s="29" t="e">
        <f t="shared" si="1"/>
        <v>#VALUE!</v>
      </c>
    </row>
    <row r="20" spans="1:29" ht="25.5" x14ac:dyDescent="0.2">
      <c r="A20" s="1">
        <v>40358</v>
      </c>
      <c r="B20" s="2" t="s">
        <v>111</v>
      </c>
      <c r="C20" s="2">
        <v>801</v>
      </c>
      <c r="D20" s="2" t="s">
        <v>251</v>
      </c>
      <c r="E20" s="4"/>
      <c r="F20" s="4"/>
      <c r="I20" s="2">
        <v>1</v>
      </c>
      <c r="J20" s="2" t="s">
        <v>273</v>
      </c>
      <c r="K20" s="2">
        <v>12.5</v>
      </c>
      <c r="L20" s="2">
        <v>18</v>
      </c>
      <c r="M20" s="2" t="s">
        <v>365</v>
      </c>
      <c r="N20" s="2">
        <v>4</v>
      </c>
      <c r="O20" s="2" t="s">
        <v>352</v>
      </c>
      <c r="P20" s="2" t="s">
        <v>267</v>
      </c>
      <c r="Q20" s="2" t="s">
        <v>267</v>
      </c>
      <c r="R20" s="2" t="s">
        <v>267</v>
      </c>
      <c r="S20" s="2" t="s">
        <v>267</v>
      </c>
      <c r="T20" s="2" t="s">
        <v>268</v>
      </c>
      <c r="U20" s="2">
        <v>3</v>
      </c>
      <c r="V20" s="2" t="s">
        <v>353</v>
      </c>
      <c r="W20" s="2" t="s">
        <v>270</v>
      </c>
      <c r="X20" s="1">
        <v>40494</v>
      </c>
      <c r="Y20" s="2" t="s">
        <v>512</v>
      </c>
      <c r="Z20" s="22">
        <f t="shared" si="2"/>
        <v>3.9788735772973833</v>
      </c>
      <c r="AA20" s="32" t="s">
        <v>411</v>
      </c>
      <c r="AB20" s="29" t="e">
        <f>IF(ISBLANK(AA20),"",LEFT(E20,2)+IF(AA20="DMS",MID(E20,4,2)/60+MID(E20,7,4)/3600,MID(E20,4,6)/60))</f>
        <v>#VALUE!</v>
      </c>
      <c r="AC20" s="29" t="e">
        <f t="shared" si="1"/>
        <v>#VALUE!</v>
      </c>
    </row>
    <row r="21" spans="1:29" x14ac:dyDescent="0.2">
      <c r="A21" s="1">
        <v>40378</v>
      </c>
      <c r="B21" s="2" t="s">
        <v>111</v>
      </c>
      <c r="C21" s="2">
        <v>806</v>
      </c>
      <c r="D21" s="2" t="s">
        <v>251</v>
      </c>
      <c r="I21" s="2">
        <v>1</v>
      </c>
      <c r="J21" s="2" t="s">
        <v>273</v>
      </c>
      <c r="K21" s="2">
        <v>16</v>
      </c>
      <c r="L21" s="2">
        <v>35</v>
      </c>
      <c r="M21" s="2" t="s">
        <v>256</v>
      </c>
      <c r="N21" s="2">
        <v>9</v>
      </c>
      <c r="P21" s="2" t="s">
        <v>276</v>
      </c>
      <c r="Q21" s="2" t="s">
        <v>267</v>
      </c>
      <c r="R21" s="2" t="s">
        <v>267</v>
      </c>
      <c r="S21" s="2" t="s">
        <v>268</v>
      </c>
      <c r="T21" s="2" t="s">
        <v>268</v>
      </c>
      <c r="U21" s="2">
        <v>2</v>
      </c>
      <c r="V21" s="2" t="s">
        <v>268</v>
      </c>
      <c r="W21" s="2" t="s">
        <v>270</v>
      </c>
      <c r="X21" s="1">
        <v>40494</v>
      </c>
      <c r="Z21" s="22">
        <f t="shared" si="2"/>
        <v>5.0929581789406511</v>
      </c>
      <c r="AA21" s="32" t="s">
        <v>411</v>
      </c>
      <c r="AB21" s="29" t="e">
        <f>IF(ISBLANK(AA21),"",LEFT(E21,2)+IF(AA21="DMS",MID(E21,4,2)/60+MID(E21,7,4)/3600,MID(E21,4,6)/60))</f>
        <v>#VALUE!</v>
      </c>
      <c r="AC21" s="29" t="e">
        <f t="shared" si="1"/>
        <v>#VALUE!</v>
      </c>
    </row>
    <row r="22" spans="1:29" x14ac:dyDescent="0.2">
      <c r="A22" s="1">
        <v>40774</v>
      </c>
      <c r="B22" s="2" t="s">
        <v>87</v>
      </c>
      <c r="C22" s="2">
        <v>806</v>
      </c>
      <c r="D22" s="2" t="s">
        <v>505</v>
      </c>
      <c r="I22" s="2">
        <v>1</v>
      </c>
      <c r="J22" s="2" t="s">
        <v>506</v>
      </c>
      <c r="K22" s="2">
        <v>17</v>
      </c>
      <c r="L22" s="2">
        <v>28</v>
      </c>
      <c r="M22" s="2" t="s">
        <v>182</v>
      </c>
      <c r="N22" s="2">
        <v>10</v>
      </c>
      <c r="O22" s="2" t="s">
        <v>517</v>
      </c>
      <c r="P22" s="2" t="s">
        <v>184</v>
      </c>
      <c r="Q22" s="2" t="s">
        <v>184</v>
      </c>
      <c r="R22" s="2" t="s">
        <v>184</v>
      </c>
      <c r="S22" s="2" t="s">
        <v>185</v>
      </c>
      <c r="T22" s="2" t="s">
        <v>185</v>
      </c>
      <c r="U22" s="2">
        <v>15</v>
      </c>
      <c r="W22" s="2" t="s">
        <v>186</v>
      </c>
      <c r="X22" s="1">
        <v>40818</v>
      </c>
      <c r="Y22" s="2" t="s">
        <v>518</v>
      </c>
      <c r="Z22" s="22"/>
      <c r="AA22" s="32"/>
      <c r="AB22" s="29" t="str">
        <f>IF(ISBLANK(AA22),"",LEFT(E22,2)+IF(AA22="DMS",MID(E22,4,2)/60+MID(E22,7,4)/3600,MID(E22,4,6)/60))</f>
        <v/>
      </c>
      <c r="AC22" s="29" t="str">
        <f t="shared" si="1"/>
        <v/>
      </c>
    </row>
    <row r="23" spans="1:29" ht="25.5" x14ac:dyDescent="0.2">
      <c r="A23" s="1">
        <v>40346</v>
      </c>
      <c r="B23" s="2" t="s">
        <v>129</v>
      </c>
      <c r="C23" s="2">
        <v>815</v>
      </c>
      <c r="D23" s="2" t="s">
        <v>251</v>
      </c>
      <c r="I23" s="2">
        <v>1</v>
      </c>
      <c r="J23" s="2" t="s">
        <v>279</v>
      </c>
      <c r="K23" s="2">
        <v>16</v>
      </c>
      <c r="L23" s="2">
        <v>20</v>
      </c>
      <c r="M23" s="2" t="s">
        <v>256</v>
      </c>
      <c r="N23" s="2">
        <v>13</v>
      </c>
      <c r="O23" s="2" t="s">
        <v>280</v>
      </c>
      <c r="P23" s="2" t="s">
        <v>268</v>
      </c>
      <c r="Q23" s="2" t="s">
        <v>267</v>
      </c>
      <c r="R23" s="2" t="s">
        <v>267</v>
      </c>
      <c r="S23" s="2" t="s">
        <v>268</v>
      </c>
      <c r="T23" s="2" t="s">
        <v>268</v>
      </c>
      <c r="U23" s="2">
        <v>2</v>
      </c>
      <c r="W23" s="2" t="s">
        <v>270</v>
      </c>
      <c r="X23" s="1">
        <v>40494</v>
      </c>
      <c r="Y23" s="2" t="s">
        <v>356</v>
      </c>
      <c r="Z23" s="22">
        <f t="shared" ref="Z23:Z41" si="3">K23/PI()</f>
        <v>5.0929581789406511</v>
      </c>
      <c r="AA23" s="32"/>
      <c r="AC23" s="29" t="str">
        <f t="shared" si="1"/>
        <v/>
      </c>
    </row>
    <row r="24" spans="1:29" ht="25.5" x14ac:dyDescent="0.2">
      <c r="A24" s="1">
        <v>40026</v>
      </c>
      <c r="B24" s="2" t="s">
        <v>32</v>
      </c>
      <c r="C24" s="2">
        <v>815</v>
      </c>
      <c r="D24" s="2" t="s">
        <v>175</v>
      </c>
      <c r="G24" s="2" t="s">
        <v>424</v>
      </c>
      <c r="I24" s="2">
        <v>1</v>
      </c>
      <c r="J24" s="2" t="s">
        <v>266</v>
      </c>
      <c r="K24" s="2">
        <v>14.5</v>
      </c>
      <c r="L24" s="2">
        <v>20</v>
      </c>
      <c r="M24" s="2" t="s">
        <v>99</v>
      </c>
      <c r="N24" s="2">
        <v>14</v>
      </c>
      <c r="O24" s="2" t="s">
        <v>452</v>
      </c>
      <c r="P24" s="2" t="s">
        <v>284</v>
      </c>
      <c r="Q24" s="2" t="s">
        <v>284</v>
      </c>
      <c r="R24" s="2" t="s">
        <v>284</v>
      </c>
      <c r="S24" s="2" t="s">
        <v>283</v>
      </c>
      <c r="T24" s="2" t="s">
        <v>283</v>
      </c>
      <c r="W24" s="2" t="s">
        <v>436</v>
      </c>
      <c r="X24" s="1">
        <v>40223</v>
      </c>
      <c r="Y24" s="2" t="s">
        <v>453</v>
      </c>
      <c r="Z24" s="22">
        <f t="shared" si="3"/>
        <v>4.6154933496649653</v>
      </c>
      <c r="AA24" s="32"/>
      <c r="AB24" s="29" t="str">
        <f t="shared" ref="AB24:AB58" si="4">IF(ISBLANK(AA24),"",LEFT(E24,2)+IF(AA24="DMS",MID(E24,4,2)/60+MID(E24,7,4)/3600,MID(E24,4,6)/60))</f>
        <v/>
      </c>
      <c r="AC24" s="29" t="str">
        <f t="shared" si="1"/>
        <v/>
      </c>
    </row>
    <row r="25" spans="1:29" x14ac:dyDescent="0.2">
      <c r="A25" s="1">
        <v>39991</v>
      </c>
      <c r="B25" s="2" t="s">
        <v>32</v>
      </c>
      <c r="C25" s="2">
        <v>815</v>
      </c>
      <c r="G25" s="2" t="s">
        <v>424</v>
      </c>
      <c r="I25" s="2">
        <v>1</v>
      </c>
      <c r="J25" s="2" t="s">
        <v>266</v>
      </c>
      <c r="K25" s="2">
        <v>15.5</v>
      </c>
      <c r="L25" s="2">
        <v>25</v>
      </c>
      <c r="M25" s="2" t="s">
        <v>99</v>
      </c>
      <c r="N25" s="2">
        <v>20</v>
      </c>
      <c r="O25" s="2" t="s">
        <v>454</v>
      </c>
      <c r="P25" s="2" t="s">
        <v>284</v>
      </c>
      <c r="Q25" s="2" t="s">
        <v>284</v>
      </c>
      <c r="R25" s="2" t="s">
        <v>284</v>
      </c>
      <c r="S25" s="2" t="s">
        <v>283</v>
      </c>
      <c r="T25" s="2" t="s">
        <v>283</v>
      </c>
      <c r="U25" s="2">
        <v>6</v>
      </c>
      <c r="W25" s="2" t="s">
        <v>436</v>
      </c>
      <c r="X25" s="1">
        <v>40223</v>
      </c>
      <c r="Y25" s="2" t="s">
        <v>455</v>
      </c>
      <c r="Z25" s="22">
        <f t="shared" si="3"/>
        <v>4.9338032358487558</v>
      </c>
      <c r="AA25" s="32" t="s">
        <v>411</v>
      </c>
      <c r="AB25" s="29" t="e">
        <f t="shared" si="4"/>
        <v>#VALUE!</v>
      </c>
      <c r="AC25" s="29" t="e">
        <f t="shared" si="1"/>
        <v>#VALUE!</v>
      </c>
    </row>
    <row r="26" spans="1:29" x14ac:dyDescent="0.2">
      <c r="A26" s="1">
        <v>39991</v>
      </c>
      <c r="B26" s="2" t="s">
        <v>32</v>
      </c>
      <c r="C26" s="2">
        <v>815</v>
      </c>
      <c r="G26" s="2" t="s">
        <v>424</v>
      </c>
      <c r="I26" s="2">
        <v>2</v>
      </c>
      <c r="J26" s="2" t="s">
        <v>266</v>
      </c>
      <c r="K26" s="2">
        <v>15.75</v>
      </c>
      <c r="L26" s="2">
        <v>20</v>
      </c>
      <c r="M26" s="2" t="s">
        <v>99</v>
      </c>
      <c r="N26" s="2">
        <v>14.5</v>
      </c>
      <c r="P26" s="2" t="s">
        <v>283</v>
      </c>
      <c r="Q26" s="2" t="s">
        <v>284</v>
      </c>
      <c r="R26" s="2" t="s">
        <v>284</v>
      </c>
      <c r="S26" s="2" t="s">
        <v>284</v>
      </c>
      <c r="T26" s="2" t="s">
        <v>283</v>
      </c>
      <c r="U26" s="2">
        <v>2</v>
      </c>
      <c r="W26" s="2" t="s">
        <v>436</v>
      </c>
      <c r="X26" s="1">
        <v>40223</v>
      </c>
      <c r="Y26" s="2" t="s">
        <v>379</v>
      </c>
      <c r="Z26" s="22">
        <f t="shared" si="3"/>
        <v>5.0133807073947034</v>
      </c>
      <c r="AA26" s="32" t="s">
        <v>411</v>
      </c>
      <c r="AB26" s="29" t="e">
        <f t="shared" si="4"/>
        <v>#VALUE!</v>
      </c>
      <c r="AC26" s="29" t="e">
        <f t="shared" si="1"/>
        <v>#VALUE!</v>
      </c>
    </row>
    <row r="27" spans="1:29" x14ac:dyDescent="0.2">
      <c r="A27" s="1">
        <v>40353</v>
      </c>
      <c r="B27" s="2" t="s">
        <v>31</v>
      </c>
      <c r="C27" s="2">
        <v>819</v>
      </c>
      <c r="D27" s="2" t="s">
        <v>364</v>
      </c>
      <c r="H27" s="2" t="s">
        <v>301</v>
      </c>
      <c r="I27" s="2">
        <v>1</v>
      </c>
      <c r="J27" s="2" t="s">
        <v>369</v>
      </c>
      <c r="K27" s="2">
        <v>22</v>
      </c>
      <c r="L27" s="2" t="s">
        <v>302</v>
      </c>
      <c r="M27" s="2" t="s">
        <v>256</v>
      </c>
      <c r="N27" s="2">
        <v>12</v>
      </c>
      <c r="O27" s="2" t="s">
        <v>303</v>
      </c>
      <c r="P27" s="2" t="s">
        <v>267</v>
      </c>
      <c r="Q27" s="2" t="s">
        <v>267</v>
      </c>
      <c r="R27" s="2" t="s">
        <v>304</v>
      </c>
      <c r="S27" s="2" t="s">
        <v>268</v>
      </c>
      <c r="T27" s="2" t="s">
        <v>268</v>
      </c>
      <c r="U27" s="2">
        <v>10</v>
      </c>
      <c r="W27" s="2" t="s">
        <v>270</v>
      </c>
      <c r="X27" s="1">
        <v>40494</v>
      </c>
      <c r="Z27" s="22">
        <f t="shared" si="3"/>
        <v>7.0028174960433951</v>
      </c>
      <c r="AA27" s="32" t="s">
        <v>412</v>
      </c>
      <c r="AB27" s="29" t="e">
        <f t="shared" si="4"/>
        <v>#VALUE!</v>
      </c>
      <c r="AC27" s="29" t="e">
        <f t="shared" si="1"/>
        <v>#VALUE!</v>
      </c>
    </row>
    <row r="28" spans="1:29" x14ac:dyDescent="0.2">
      <c r="A28" s="1">
        <v>40353</v>
      </c>
      <c r="B28" s="2" t="s">
        <v>30</v>
      </c>
      <c r="C28" s="2">
        <v>819</v>
      </c>
      <c r="D28" s="2" t="s">
        <v>364</v>
      </c>
      <c r="H28" s="2" t="s">
        <v>305</v>
      </c>
      <c r="I28" s="2">
        <v>2</v>
      </c>
      <c r="J28" s="2" t="s">
        <v>369</v>
      </c>
      <c r="K28" s="2">
        <v>20</v>
      </c>
      <c r="L28" s="2">
        <v>20</v>
      </c>
      <c r="M28" s="2" t="s">
        <v>306</v>
      </c>
      <c r="N28" s="2">
        <v>8</v>
      </c>
      <c r="O28" s="2" t="s">
        <v>259</v>
      </c>
      <c r="P28" s="2" t="s">
        <v>267</v>
      </c>
      <c r="Q28" s="2" t="s">
        <v>267</v>
      </c>
      <c r="R28" s="2" t="s">
        <v>267</v>
      </c>
      <c r="S28" s="2" t="s">
        <v>268</v>
      </c>
      <c r="T28" s="2" t="s">
        <v>268</v>
      </c>
      <c r="U28" s="2">
        <v>6</v>
      </c>
      <c r="W28" s="2" t="s">
        <v>270</v>
      </c>
      <c r="X28" s="1">
        <v>40494</v>
      </c>
      <c r="Z28" s="22">
        <f t="shared" si="3"/>
        <v>6.366197723675814</v>
      </c>
      <c r="AA28" s="32" t="s">
        <v>412</v>
      </c>
      <c r="AB28" s="29" t="e">
        <f t="shared" si="4"/>
        <v>#VALUE!</v>
      </c>
      <c r="AC28" s="29" t="e">
        <f t="shared" si="1"/>
        <v>#VALUE!</v>
      </c>
    </row>
    <row r="29" spans="1:29" x14ac:dyDescent="0.2">
      <c r="A29" s="1">
        <v>40353</v>
      </c>
      <c r="B29" s="2" t="s">
        <v>30</v>
      </c>
      <c r="C29" s="2">
        <v>819</v>
      </c>
      <c r="D29" s="2" t="s">
        <v>364</v>
      </c>
      <c r="H29" s="2" t="s">
        <v>305</v>
      </c>
      <c r="I29" s="2">
        <v>3</v>
      </c>
      <c r="J29" s="2" t="s">
        <v>369</v>
      </c>
      <c r="K29" s="2">
        <v>21</v>
      </c>
      <c r="L29" s="2">
        <v>30</v>
      </c>
      <c r="M29" s="2" t="s">
        <v>365</v>
      </c>
      <c r="N29" s="2">
        <v>10</v>
      </c>
      <c r="P29" s="2" t="s">
        <v>267</v>
      </c>
      <c r="Q29" s="2" t="s">
        <v>267</v>
      </c>
      <c r="R29" s="2" t="s">
        <v>267</v>
      </c>
      <c r="S29" s="2" t="s">
        <v>268</v>
      </c>
      <c r="T29" s="2" t="s">
        <v>268</v>
      </c>
      <c r="U29" s="2">
        <v>6</v>
      </c>
      <c r="W29" s="2" t="s">
        <v>270</v>
      </c>
      <c r="X29" s="1">
        <v>40494</v>
      </c>
      <c r="Z29" s="22">
        <f t="shared" si="3"/>
        <v>6.6845076098596046</v>
      </c>
      <c r="AA29" s="32" t="s">
        <v>412</v>
      </c>
      <c r="AB29" s="29" t="e">
        <f t="shared" si="4"/>
        <v>#VALUE!</v>
      </c>
      <c r="AC29" s="29" t="e">
        <f t="shared" si="1"/>
        <v>#VALUE!</v>
      </c>
    </row>
    <row r="30" spans="1:29" x14ac:dyDescent="0.2">
      <c r="A30" s="1">
        <v>40353</v>
      </c>
      <c r="B30" s="2" t="s">
        <v>30</v>
      </c>
      <c r="C30" s="2">
        <v>819</v>
      </c>
      <c r="D30" s="2" t="s">
        <v>260</v>
      </c>
      <c r="H30" s="2" t="s">
        <v>305</v>
      </c>
      <c r="I30" s="2">
        <v>4</v>
      </c>
      <c r="K30" s="2">
        <v>18</v>
      </c>
      <c r="L30" s="2">
        <v>30</v>
      </c>
      <c r="N30" s="2">
        <v>7</v>
      </c>
      <c r="P30" s="2" t="s">
        <v>268</v>
      </c>
      <c r="Q30" s="2" t="s">
        <v>267</v>
      </c>
      <c r="R30" s="2" t="s">
        <v>267</v>
      </c>
      <c r="S30" s="2" t="s">
        <v>268</v>
      </c>
      <c r="T30" s="2" t="s">
        <v>268</v>
      </c>
      <c r="U30" s="2">
        <v>12</v>
      </c>
      <c r="W30" s="2" t="s">
        <v>261</v>
      </c>
      <c r="X30" s="1">
        <v>40494</v>
      </c>
      <c r="Z30" s="22">
        <f t="shared" si="3"/>
        <v>5.7295779513082321</v>
      </c>
      <c r="AA30" s="32" t="s">
        <v>412</v>
      </c>
      <c r="AB30" s="29" t="e">
        <f t="shared" si="4"/>
        <v>#VALUE!</v>
      </c>
      <c r="AC30" s="29" t="e">
        <f t="shared" si="1"/>
        <v>#VALUE!</v>
      </c>
    </row>
    <row r="31" spans="1:29" x14ac:dyDescent="0.2">
      <c r="A31" s="1">
        <v>40353</v>
      </c>
      <c r="B31" s="2" t="s">
        <v>30</v>
      </c>
      <c r="C31" s="2">
        <v>819</v>
      </c>
      <c r="D31" s="2" t="s">
        <v>260</v>
      </c>
      <c r="I31" s="2">
        <v>5</v>
      </c>
      <c r="J31" s="2" t="s">
        <v>369</v>
      </c>
      <c r="K31" s="2">
        <v>28</v>
      </c>
      <c r="L31" s="2">
        <v>30</v>
      </c>
      <c r="M31" s="2" t="s">
        <v>365</v>
      </c>
      <c r="N31" s="2">
        <v>8</v>
      </c>
      <c r="O31" s="2" t="s">
        <v>328</v>
      </c>
      <c r="P31" s="2" t="s">
        <v>268</v>
      </c>
      <c r="Q31" s="2" t="s">
        <v>329</v>
      </c>
      <c r="R31" s="2" t="s">
        <v>267</v>
      </c>
      <c r="S31" s="2" t="s">
        <v>268</v>
      </c>
      <c r="T31" s="2" t="s">
        <v>268</v>
      </c>
      <c r="U31" s="2">
        <v>10</v>
      </c>
      <c r="W31" s="2" t="s">
        <v>330</v>
      </c>
      <c r="X31" s="1">
        <v>40494</v>
      </c>
      <c r="Y31" s="2" t="s">
        <v>331</v>
      </c>
      <c r="Z31" s="22">
        <f t="shared" si="3"/>
        <v>8.91267681314614</v>
      </c>
      <c r="AA31" s="32" t="s">
        <v>412</v>
      </c>
      <c r="AB31" s="29" t="e">
        <f t="shared" si="4"/>
        <v>#VALUE!</v>
      </c>
      <c r="AC31" s="29" t="e">
        <f t="shared" si="1"/>
        <v>#VALUE!</v>
      </c>
    </row>
    <row r="32" spans="1:29" x14ac:dyDescent="0.2">
      <c r="A32" s="1">
        <v>40353</v>
      </c>
      <c r="B32" s="2" t="s">
        <v>29</v>
      </c>
      <c r="C32" s="2">
        <v>819</v>
      </c>
      <c r="D32" s="2" t="s">
        <v>260</v>
      </c>
      <c r="I32" s="2">
        <v>6</v>
      </c>
      <c r="J32" s="2" t="s">
        <v>369</v>
      </c>
      <c r="K32" s="2">
        <v>31</v>
      </c>
      <c r="L32" s="2">
        <v>28</v>
      </c>
      <c r="M32" s="2" t="s">
        <v>365</v>
      </c>
      <c r="N32" s="2">
        <v>8</v>
      </c>
      <c r="P32" s="2" t="s">
        <v>268</v>
      </c>
      <c r="Q32" s="2" t="s">
        <v>267</v>
      </c>
      <c r="R32" s="2" t="s">
        <v>267</v>
      </c>
      <c r="S32" s="2" t="s">
        <v>268</v>
      </c>
      <c r="T32" s="2" t="s">
        <v>268</v>
      </c>
      <c r="U32" s="2">
        <v>13</v>
      </c>
      <c r="W32" s="2" t="s">
        <v>332</v>
      </c>
      <c r="X32" s="1">
        <v>40494</v>
      </c>
      <c r="Z32" s="22">
        <f t="shared" si="3"/>
        <v>9.8676064716975116</v>
      </c>
      <c r="AA32" s="32" t="s">
        <v>412</v>
      </c>
      <c r="AB32" s="29" t="e">
        <f t="shared" si="4"/>
        <v>#VALUE!</v>
      </c>
      <c r="AC32" s="29" t="e">
        <f t="shared" si="1"/>
        <v>#VALUE!</v>
      </c>
    </row>
    <row r="33" spans="1:29" x14ac:dyDescent="0.2">
      <c r="A33" s="1">
        <v>40353</v>
      </c>
      <c r="B33" s="2" t="s">
        <v>28</v>
      </c>
      <c r="C33" s="2">
        <v>819</v>
      </c>
      <c r="D33" s="2" t="s">
        <v>333</v>
      </c>
      <c r="I33" s="2">
        <v>7</v>
      </c>
      <c r="J33" s="2" t="s">
        <v>369</v>
      </c>
      <c r="K33" s="2">
        <v>22</v>
      </c>
      <c r="L33" s="2">
        <v>50</v>
      </c>
      <c r="M33" s="2" t="s">
        <v>365</v>
      </c>
      <c r="N33" s="2">
        <v>8</v>
      </c>
      <c r="P33" s="2" t="s">
        <v>268</v>
      </c>
      <c r="Q33" s="2" t="s">
        <v>267</v>
      </c>
      <c r="R33" s="2" t="s">
        <v>267</v>
      </c>
      <c r="S33" s="2" t="s">
        <v>268</v>
      </c>
      <c r="T33" s="2" t="s">
        <v>268</v>
      </c>
      <c r="U33" s="2">
        <v>3</v>
      </c>
      <c r="W33" s="2" t="s">
        <v>270</v>
      </c>
      <c r="X33" s="1">
        <v>40494</v>
      </c>
      <c r="Z33" s="22">
        <f t="shared" si="3"/>
        <v>7.0028174960433951</v>
      </c>
      <c r="AA33" s="32" t="s">
        <v>412</v>
      </c>
      <c r="AB33" s="29" t="e">
        <f t="shared" si="4"/>
        <v>#VALUE!</v>
      </c>
      <c r="AC33" s="29" t="e">
        <f t="shared" si="1"/>
        <v>#VALUE!</v>
      </c>
    </row>
    <row r="34" spans="1:29" x14ac:dyDescent="0.2">
      <c r="A34" s="1">
        <v>40353</v>
      </c>
      <c r="B34" s="2" t="s">
        <v>28</v>
      </c>
      <c r="C34" s="2">
        <v>819</v>
      </c>
      <c r="D34" s="2" t="s">
        <v>334</v>
      </c>
      <c r="I34" s="2">
        <v>8</v>
      </c>
      <c r="J34" s="2" t="s">
        <v>369</v>
      </c>
      <c r="K34" s="2" t="s">
        <v>399</v>
      </c>
      <c r="L34" s="2" t="s">
        <v>400</v>
      </c>
      <c r="M34" s="2" t="s">
        <v>256</v>
      </c>
      <c r="N34" s="2">
        <v>15</v>
      </c>
      <c r="P34" s="2" t="s">
        <v>268</v>
      </c>
      <c r="Q34" s="2" t="s">
        <v>267</v>
      </c>
      <c r="R34" s="2" t="s">
        <v>268</v>
      </c>
      <c r="S34" s="2" t="s">
        <v>268</v>
      </c>
      <c r="T34" s="2" t="s">
        <v>268</v>
      </c>
      <c r="U34" s="2">
        <v>15</v>
      </c>
      <c r="W34" s="2" t="s">
        <v>401</v>
      </c>
      <c r="X34" s="1">
        <v>40495</v>
      </c>
      <c r="Y34" s="2" t="s">
        <v>402</v>
      </c>
      <c r="Z34" s="22" t="e">
        <f t="shared" si="3"/>
        <v>#VALUE!</v>
      </c>
      <c r="AA34" s="32" t="s">
        <v>412</v>
      </c>
      <c r="AB34" s="29" t="e">
        <f t="shared" si="4"/>
        <v>#VALUE!</v>
      </c>
      <c r="AC34" s="29" t="e">
        <f t="shared" si="1"/>
        <v>#VALUE!</v>
      </c>
    </row>
    <row r="35" spans="1:29" x14ac:dyDescent="0.2">
      <c r="A35" s="1">
        <v>40353</v>
      </c>
      <c r="B35" s="2" t="s">
        <v>28</v>
      </c>
      <c r="C35" s="2">
        <v>819</v>
      </c>
      <c r="D35" s="2" t="s">
        <v>334</v>
      </c>
      <c r="I35" s="2">
        <v>9</v>
      </c>
      <c r="J35" s="2" t="s">
        <v>369</v>
      </c>
      <c r="K35" s="2">
        <v>27</v>
      </c>
      <c r="L35" s="2">
        <v>35</v>
      </c>
      <c r="M35" s="2" t="s">
        <v>256</v>
      </c>
      <c r="N35" s="2">
        <v>8</v>
      </c>
      <c r="P35" s="2" t="s">
        <v>268</v>
      </c>
      <c r="Q35" s="2" t="s">
        <v>267</v>
      </c>
      <c r="R35" s="2" t="s">
        <v>267</v>
      </c>
      <c r="S35" s="2" t="s">
        <v>268</v>
      </c>
      <c r="T35" s="2" t="s">
        <v>268</v>
      </c>
      <c r="U35" s="2">
        <v>10</v>
      </c>
      <c r="W35" s="2" t="s">
        <v>350</v>
      </c>
      <c r="X35" s="1">
        <v>40495</v>
      </c>
      <c r="Z35" s="22">
        <f t="shared" si="3"/>
        <v>8.5943669269623477</v>
      </c>
      <c r="AA35" s="32" t="s">
        <v>412</v>
      </c>
      <c r="AB35" s="29" t="e">
        <f t="shared" si="4"/>
        <v>#VALUE!</v>
      </c>
      <c r="AC35" s="29" t="e">
        <f t="shared" si="1"/>
        <v>#VALUE!</v>
      </c>
    </row>
    <row r="36" spans="1:29" x14ac:dyDescent="0.2">
      <c r="A36" s="1">
        <v>39594</v>
      </c>
      <c r="B36" s="2" t="s">
        <v>27</v>
      </c>
      <c r="C36" s="2">
        <v>820</v>
      </c>
      <c r="E36" s="4"/>
      <c r="F36" s="4"/>
      <c r="G36" s="4"/>
      <c r="H36" s="4"/>
      <c r="I36" s="2">
        <v>1</v>
      </c>
      <c r="J36" s="2" t="s">
        <v>98</v>
      </c>
      <c r="K36" s="2">
        <v>31</v>
      </c>
      <c r="L36" s="2">
        <v>40</v>
      </c>
      <c r="M36" s="2" t="s">
        <v>99</v>
      </c>
      <c r="N36" s="2">
        <v>9</v>
      </c>
      <c r="O36" s="3" t="s">
        <v>102</v>
      </c>
      <c r="P36" s="9" t="s">
        <v>284</v>
      </c>
      <c r="Q36" s="9" t="s">
        <v>284</v>
      </c>
      <c r="R36" s="9" t="s">
        <v>283</v>
      </c>
      <c r="S36" s="9" t="s">
        <v>283</v>
      </c>
      <c r="T36" s="9" t="s">
        <v>283</v>
      </c>
      <c r="U36" s="2">
        <v>12</v>
      </c>
      <c r="W36" s="4" t="s">
        <v>97</v>
      </c>
      <c r="Z36" s="22">
        <f t="shared" si="3"/>
        <v>9.8676064716975116</v>
      </c>
      <c r="AA36" s="32" t="s">
        <v>411</v>
      </c>
      <c r="AB36" s="29" t="e">
        <f t="shared" si="4"/>
        <v>#VALUE!</v>
      </c>
      <c r="AC36" s="29" t="e">
        <f t="shared" si="1"/>
        <v>#VALUE!</v>
      </c>
    </row>
    <row r="37" spans="1:29" x14ac:dyDescent="0.2">
      <c r="A37" s="1">
        <v>39594</v>
      </c>
      <c r="B37" s="2" t="s">
        <v>27</v>
      </c>
      <c r="C37" s="2">
        <v>820</v>
      </c>
      <c r="E37" s="4"/>
      <c r="F37" s="4"/>
      <c r="G37" s="4"/>
      <c r="H37" s="4"/>
      <c r="I37" s="2">
        <v>2</v>
      </c>
      <c r="J37" s="2" t="s">
        <v>98</v>
      </c>
      <c r="K37" s="2">
        <v>28</v>
      </c>
      <c r="L37" s="2">
        <v>25</v>
      </c>
      <c r="M37" s="2" t="s">
        <v>99</v>
      </c>
      <c r="N37" s="2">
        <v>10</v>
      </c>
      <c r="O37" s="3" t="s">
        <v>179</v>
      </c>
      <c r="P37" s="9" t="s">
        <v>284</v>
      </c>
      <c r="Q37" s="9" t="s">
        <v>284</v>
      </c>
      <c r="R37" s="9" t="s">
        <v>283</v>
      </c>
      <c r="S37" s="9" t="s">
        <v>283</v>
      </c>
      <c r="T37" s="9" t="s">
        <v>283</v>
      </c>
      <c r="U37" s="2">
        <v>9</v>
      </c>
      <c r="W37" s="4" t="s">
        <v>97</v>
      </c>
      <c r="Z37" s="22">
        <f t="shared" si="3"/>
        <v>8.91267681314614</v>
      </c>
      <c r="AA37" s="32" t="s">
        <v>411</v>
      </c>
      <c r="AB37" s="29" t="e">
        <f t="shared" si="4"/>
        <v>#VALUE!</v>
      </c>
      <c r="AC37" s="29" t="e">
        <f t="shared" si="1"/>
        <v>#VALUE!</v>
      </c>
    </row>
    <row r="38" spans="1:29" x14ac:dyDescent="0.2">
      <c r="A38" s="1">
        <v>39976</v>
      </c>
      <c r="B38" s="2" t="s">
        <v>26</v>
      </c>
      <c r="C38" s="2">
        <v>820</v>
      </c>
      <c r="I38" s="2">
        <v>1</v>
      </c>
      <c r="J38" s="2" t="s">
        <v>98</v>
      </c>
      <c r="K38" s="2">
        <v>19</v>
      </c>
      <c r="L38" s="2">
        <v>60</v>
      </c>
      <c r="M38" s="2" t="s">
        <v>315</v>
      </c>
      <c r="N38" s="2">
        <v>0</v>
      </c>
      <c r="O38" s="2" t="s">
        <v>383</v>
      </c>
      <c r="P38" s="2" t="s">
        <v>284</v>
      </c>
      <c r="Q38" s="2" t="s">
        <v>284</v>
      </c>
      <c r="R38" s="2" t="s">
        <v>284</v>
      </c>
      <c r="S38" s="2" t="s">
        <v>284</v>
      </c>
      <c r="T38" s="2" t="s">
        <v>284</v>
      </c>
      <c r="U38" s="2">
        <v>0</v>
      </c>
      <c r="W38" s="2" t="s">
        <v>436</v>
      </c>
      <c r="X38" s="1">
        <v>40223</v>
      </c>
      <c r="Y38" s="2" t="s">
        <v>382</v>
      </c>
      <c r="Z38" s="22">
        <f t="shared" si="3"/>
        <v>6.0478878374920226</v>
      </c>
      <c r="AA38" s="32"/>
      <c r="AB38" s="29" t="str">
        <f t="shared" si="4"/>
        <v/>
      </c>
      <c r="AC38" s="29" t="str">
        <f t="shared" si="1"/>
        <v/>
      </c>
    </row>
    <row r="39" spans="1:29" x14ac:dyDescent="0.2">
      <c r="A39" s="1">
        <v>39976</v>
      </c>
      <c r="B39" s="2" t="s">
        <v>26</v>
      </c>
      <c r="C39" s="2">
        <v>820</v>
      </c>
      <c r="I39" s="2">
        <v>2</v>
      </c>
      <c r="J39" s="2" t="s">
        <v>98</v>
      </c>
      <c r="K39" s="2">
        <v>28</v>
      </c>
      <c r="L39" s="2">
        <v>50</v>
      </c>
      <c r="M39" s="2" t="s">
        <v>315</v>
      </c>
      <c r="N39" s="2">
        <v>7</v>
      </c>
      <c r="O39" s="2" t="s">
        <v>380</v>
      </c>
      <c r="P39" s="2" t="s">
        <v>284</v>
      </c>
      <c r="Q39" s="2" t="s">
        <v>284</v>
      </c>
      <c r="R39" s="2" t="s">
        <v>284</v>
      </c>
      <c r="S39" s="2" t="s">
        <v>283</v>
      </c>
      <c r="T39" s="2" t="s">
        <v>283</v>
      </c>
      <c r="U39" s="2">
        <v>6</v>
      </c>
      <c r="W39" s="2" t="s">
        <v>436</v>
      </c>
      <c r="X39" s="1">
        <v>40223</v>
      </c>
      <c r="Y39" s="2" t="s">
        <v>381</v>
      </c>
      <c r="Z39" s="22">
        <f t="shared" si="3"/>
        <v>8.91267681314614</v>
      </c>
      <c r="AA39" s="32"/>
      <c r="AB39" s="29" t="str">
        <f t="shared" si="4"/>
        <v/>
      </c>
      <c r="AC39" s="29" t="str">
        <f t="shared" ref="AC39:AC58" si="5">IF(ISBLANK(AA39),"",-(LEFT(F39,2)+IF(AA39="DMS",MID(F39,4,2)/60+MID(F39,7,4)/3600,MID(F39,4,6)/60)))</f>
        <v/>
      </c>
    </row>
    <row r="40" spans="1:29" x14ac:dyDescent="0.2">
      <c r="A40" s="1">
        <v>39976</v>
      </c>
      <c r="B40" s="2" t="s">
        <v>26</v>
      </c>
      <c r="C40" s="2">
        <v>820</v>
      </c>
      <c r="I40" s="2">
        <v>3</v>
      </c>
      <c r="J40" s="2" t="s">
        <v>98</v>
      </c>
      <c r="K40" s="2">
        <v>20</v>
      </c>
      <c r="L40" s="2">
        <v>42</v>
      </c>
      <c r="M40" s="2" t="s">
        <v>315</v>
      </c>
      <c r="N40" s="2">
        <v>15</v>
      </c>
      <c r="O40" s="2" t="s">
        <v>384</v>
      </c>
      <c r="P40" s="2" t="s">
        <v>284</v>
      </c>
      <c r="Q40" s="2" t="s">
        <v>284</v>
      </c>
      <c r="R40" s="2" t="s">
        <v>284</v>
      </c>
      <c r="S40" s="2" t="s">
        <v>283</v>
      </c>
      <c r="T40" s="2" t="s">
        <v>283</v>
      </c>
      <c r="U40" s="2">
        <v>5</v>
      </c>
      <c r="W40" s="2" t="s">
        <v>436</v>
      </c>
      <c r="X40" s="1">
        <v>40223</v>
      </c>
      <c r="Y40" s="2" t="s">
        <v>381</v>
      </c>
      <c r="Z40" s="22">
        <f t="shared" si="3"/>
        <v>6.366197723675814</v>
      </c>
      <c r="AA40" s="32"/>
      <c r="AB40" s="29" t="str">
        <f t="shared" si="4"/>
        <v/>
      </c>
      <c r="AC40" s="29" t="str">
        <f t="shared" si="5"/>
        <v/>
      </c>
    </row>
    <row r="41" spans="1:29" x14ac:dyDescent="0.2">
      <c r="A41" s="1">
        <v>40364</v>
      </c>
      <c r="B41" s="2" t="s">
        <v>88</v>
      </c>
      <c r="C41" s="2">
        <v>822</v>
      </c>
      <c r="D41" s="2" t="s">
        <v>251</v>
      </c>
      <c r="I41" s="2">
        <v>1</v>
      </c>
      <c r="J41" s="2" t="s">
        <v>369</v>
      </c>
      <c r="K41" s="2">
        <v>20</v>
      </c>
      <c r="L41" s="2" t="s">
        <v>441</v>
      </c>
      <c r="M41" s="2" t="s">
        <v>365</v>
      </c>
      <c r="N41" s="2">
        <v>13</v>
      </c>
      <c r="O41" s="2" t="s">
        <v>442</v>
      </c>
      <c r="P41" s="2" t="s">
        <v>267</v>
      </c>
      <c r="Q41" s="2" t="s">
        <v>267</v>
      </c>
      <c r="R41" s="2" t="s">
        <v>267</v>
      </c>
      <c r="S41" s="2" t="s">
        <v>443</v>
      </c>
      <c r="T41" s="2" t="s">
        <v>267</v>
      </c>
      <c r="V41" s="2" t="s">
        <v>268</v>
      </c>
      <c r="W41" s="2" t="s">
        <v>350</v>
      </c>
      <c r="X41" s="1">
        <v>40495</v>
      </c>
      <c r="Y41" s="2" t="s">
        <v>513</v>
      </c>
      <c r="Z41" s="22">
        <f t="shared" si="3"/>
        <v>6.366197723675814</v>
      </c>
      <c r="AA41" s="32" t="s">
        <v>411</v>
      </c>
      <c r="AB41" s="29" t="e">
        <f t="shared" si="4"/>
        <v>#VALUE!</v>
      </c>
      <c r="AC41" s="29" t="e">
        <f t="shared" si="5"/>
        <v>#VALUE!</v>
      </c>
    </row>
    <row r="42" spans="1:29" x14ac:dyDescent="0.2">
      <c r="A42" s="1">
        <v>40778</v>
      </c>
      <c r="B42" s="2" t="s">
        <v>107</v>
      </c>
      <c r="C42" s="2">
        <v>822</v>
      </c>
      <c r="D42" s="2" t="s">
        <v>505</v>
      </c>
      <c r="I42" s="2">
        <v>1</v>
      </c>
      <c r="J42" s="2" t="s">
        <v>506</v>
      </c>
      <c r="K42" s="2">
        <v>20.625</v>
      </c>
      <c r="L42" s="2">
        <v>50</v>
      </c>
      <c r="M42" s="2" t="s">
        <v>520</v>
      </c>
      <c r="N42" s="2">
        <v>13</v>
      </c>
      <c r="P42" s="2" t="s">
        <v>184</v>
      </c>
      <c r="Q42" s="2" t="s">
        <v>184</v>
      </c>
      <c r="R42" s="2" t="s">
        <v>184</v>
      </c>
      <c r="S42" s="2" t="s">
        <v>184</v>
      </c>
      <c r="T42" s="2" t="s">
        <v>184</v>
      </c>
      <c r="W42" s="2" t="s">
        <v>186</v>
      </c>
      <c r="X42" s="1">
        <v>40818</v>
      </c>
      <c r="Y42" s="2" t="s">
        <v>526</v>
      </c>
      <c r="Z42" s="22"/>
      <c r="AA42" s="32"/>
      <c r="AB42" s="2" t="str">
        <f t="shared" si="4"/>
        <v/>
      </c>
      <c r="AC42" s="2" t="str">
        <f t="shared" si="5"/>
        <v/>
      </c>
    </row>
    <row r="43" spans="1:29" x14ac:dyDescent="0.2">
      <c r="A43" s="1">
        <v>40778</v>
      </c>
      <c r="B43" s="2" t="s">
        <v>107</v>
      </c>
      <c r="C43" s="2">
        <v>823</v>
      </c>
      <c r="D43" s="2" t="s">
        <v>180</v>
      </c>
      <c r="I43" s="2">
        <v>1</v>
      </c>
      <c r="J43" s="2" t="s">
        <v>506</v>
      </c>
      <c r="K43" s="2">
        <v>14</v>
      </c>
      <c r="L43" s="2">
        <v>30</v>
      </c>
      <c r="M43" s="2" t="s">
        <v>520</v>
      </c>
      <c r="N43" s="2">
        <v>7</v>
      </c>
      <c r="P43" s="2" t="s">
        <v>184</v>
      </c>
      <c r="Q43" s="2" t="s">
        <v>191</v>
      </c>
      <c r="R43" s="2" t="s">
        <v>184</v>
      </c>
      <c r="S43" s="2" t="s">
        <v>184</v>
      </c>
      <c r="T43" s="2" t="s">
        <v>191</v>
      </c>
      <c r="W43" s="2" t="s">
        <v>186</v>
      </c>
      <c r="X43" s="1">
        <v>40818</v>
      </c>
      <c r="Z43" s="22"/>
      <c r="AA43" s="32"/>
      <c r="AB43" s="29" t="str">
        <f t="shared" si="4"/>
        <v/>
      </c>
      <c r="AC43" s="29" t="str">
        <f t="shared" si="5"/>
        <v/>
      </c>
    </row>
    <row r="44" spans="1:29" x14ac:dyDescent="0.2">
      <c r="A44" s="1">
        <v>40364</v>
      </c>
      <c r="B44" s="4" t="s">
        <v>85</v>
      </c>
      <c r="C44" s="2">
        <v>824</v>
      </c>
      <c r="D44" s="4" t="s">
        <v>175</v>
      </c>
      <c r="E44" s="4"/>
      <c r="F44" s="4"/>
      <c r="I44" s="2">
        <v>2</v>
      </c>
      <c r="J44" s="4" t="s">
        <v>266</v>
      </c>
      <c r="K44" s="2">
        <v>16.5</v>
      </c>
      <c r="L44" s="2">
        <v>60</v>
      </c>
      <c r="M44" s="4" t="s">
        <v>99</v>
      </c>
      <c r="N44" s="2">
        <v>15</v>
      </c>
      <c r="O44" s="20" t="s">
        <v>177</v>
      </c>
      <c r="P44" s="9" t="s">
        <v>284</v>
      </c>
      <c r="Q44" s="9" t="s">
        <v>284</v>
      </c>
      <c r="R44" s="9" t="s">
        <v>284</v>
      </c>
      <c r="T44" s="9" t="s">
        <v>284</v>
      </c>
      <c r="V44" s="4" t="s">
        <v>283</v>
      </c>
      <c r="W44" s="4" t="s">
        <v>176</v>
      </c>
      <c r="X44" s="1">
        <v>40493</v>
      </c>
      <c r="Z44" s="22">
        <f>K44/PI()</f>
        <v>5.2521131220325463</v>
      </c>
      <c r="AA44" s="32" t="s">
        <v>411</v>
      </c>
      <c r="AB44" s="29" t="e">
        <f t="shared" si="4"/>
        <v>#VALUE!</v>
      </c>
      <c r="AC44" s="29" t="e">
        <f t="shared" si="5"/>
        <v>#VALUE!</v>
      </c>
    </row>
    <row r="45" spans="1:29" x14ac:dyDescent="0.2">
      <c r="A45" s="1">
        <v>40364</v>
      </c>
      <c r="B45" s="2" t="s">
        <v>25</v>
      </c>
      <c r="C45" s="2">
        <v>824</v>
      </c>
      <c r="D45" s="2" t="s">
        <v>251</v>
      </c>
      <c r="I45" s="2">
        <v>1</v>
      </c>
      <c r="J45" s="2" t="s">
        <v>369</v>
      </c>
      <c r="K45" s="2">
        <v>47.5</v>
      </c>
      <c r="L45" s="2">
        <v>60</v>
      </c>
      <c r="M45" s="2" t="s">
        <v>365</v>
      </c>
      <c r="N45" s="2">
        <v>21</v>
      </c>
      <c r="O45" s="2" t="s">
        <v>375</v>
      </c>
      <c r="P45" s="2" t="s">
        <v>268</v>
      </c>
      <c r="Q45" s="2" t="s">
        <v>267</v>
      </c>
      <c r="R45" s="2" t="s">
        <v>268</v>
      </c>
      <c r="S45" s="2" t="s">
        <v>268</v>
      </c>
      <c r="T45" s="2" t="s">
        <v>268</v>
      </c>
      <c r="U45" s="2">
        <v>15</v>
      </c>
      <c r="V45" s="2" t="s">
        <v>268</v>
      </c>
      <c r="W45" s="2" t="s">
        <v>270</v>
      </c>
      <c r="X45" s="1">
        <v>40495</v>
      </c>
      <c r="Y45" s="2" t="s">
        <v>514</v>
      </c>
      <c r="Z45" s="22">
        <f>K45/PI()</f>
        <v>15.119719593730057</v>
      </c>
      <c r="AA45" s="32" t="s">
        <v>411</v>
      </c>
      <c r="AB45" s="29" t="e">
        <f t="shared" si="4"/>
        <v>#VALUE!</v>
      </c>
      <c r="AC45" s="29" t="e">
        <f t="shared" si="5"/>
        <v>#VALUE!</v>
      </c>
    </row>
    <row r="46" spans="1:29" x14ac:dyDescent="0.2">
      <c r="A46" s="1">
        <v>40778</v>
      </c>
      <c r="B46" s="2" t="s">
        <v>110</v>
      </c>
      <c r="C46" s="2">
        <v>824</v>
      </c>
      <c r="D46" s="2" t="s">
        <v>180</v>
      </c>
      <c r="I46" s="2">
        <v>1</v>
      </c>
      <c r="J46" s="2" t="s">
        <v>519</v>
      </c>
      <c r="K46" s="2">
        <v>17.25</v>
      </c>
      <c r="L46" s="2">
        <v>50</v>
      </c>
      <c r="M46" s="2" t="s">
        <v>520</v>
      </c>
      <c r="N46" s="2">
        <v>14</v>
      </c>
      <c r="O46" s="2" t="s">
        <v>521</v>
      </c>
      <c r="P46" s="2" t="s">
        <v>184</v>
      </c>
      <c r="Q46" s="2" t="s">
        <v>184</v>
      </c>
      <c r="R46" s="2" t="s">
        <v>184</v>
      </c>
      <c r="S46" s="2" t="s">
        <v>185</v>
      </c>
      <c r="T46" s="2" t="s">
        <v>185</v>
      </c>
      <c r="U46" s="2">
        <v>3</v>
      </c>
      <c r="W46" s="2" t="s">
        <v>522</v>
      </c>
      <c r="X46" s="1">
        <v>40818</v>
      </c>
      <c r="Y46" s="2" t="s">
        <v>523</v>
      </c>
      <c r="Z46" s="22"/>
      <c r="AA46" s="32"/>
      <c r="AB46" s="2" t="str">
        <f t="shared" si="4"/>
        <v/>
      </c>
      <c r="AC46" s="29" t="str">
        <f t="shared" si="5"/>
        <v/>
      </c>
    </row>
    <row r="47" spans="1:29" ht="51" x14ac:dyDescent="0.2">
      <c r="A47" s="1">
        <v>40778</v>
      </c>
      <c r="B47" s="2" t="s">
        <v>107</v>
      </c>
      <c r="C47" s="2">
        <v>824</v>
      </c>
      <c r="D47" s="2" t="s">
        <v>495</v>
      </c>
      <c r="I47" s="2">
        <v>2</v>
      </c>
      <c r="J47" s="2" t="s">
        <v>506</v>
      </c>
      <c r="K47" s="2">
        <v>30.75</v>
      </c>
      <c r="L47" s="2" t="s">
        <v>493</v>
      </c>
      <c r="M47" s="2" t="s">
        <v>520</v>
      </c>
      <c r="N47" s="2">
        <v>8</v>
      </c>
      <c r="P47" s="2" t="s">
        <v>184</v>
      </c>
      <c r="Q47" s="2" t="s">
        <v>184</v>
      </c>
      <c r="R47" s="2" t="s">
        <v>185</v>
      </c>
      <c r="S47" s="2" t="s">
        <v>185</v>
      </c>
      <c r="T47" s="2" t="s">
        <v>185</v>
      </c>
      <c r="U47" s="2">
        <v>1</v>
      </c>
      <c r="W47" s="2" t="s">
        <v>186</v>
      </c>
      <c r="X47" s="1">
        <v>40818</v>
      </c>
      <c r="Y47" s="2" t="s">
        <v>494</v>
      </c>
      <c r="Z47" s="22"/>
      <c r="AA47" s="32"/>
      <c r="AB47" s="29" t="str">
        <f t="shared" si="4"/>
        <v/>
      </c>
      <c r="AC47" s="2" t="str">
        <f t="shared" si="5"/>
        <v/>
      </c>
    </row>
    <row r="48" spans="1:29" x14ac:dyDescent="0.2">
      <c r="A48" s="1">
        <v>40384</v>
      </c>
      <c r="B48" s="2" t="s">
        <v>109</v>
      </c>
      <c r="C48" s="2">
        <v>825</v>
      </c>
      <c r="D48" s="2" t="s">
        <v>251</v>
      </c>
      <c r="E48" s="30"/>
      <c r="I48" s="2">
        <v>1</v>
      </c>
      <c r="J48" s="2" t="s">
        <v>273</v>
      </c>
      <c r="K48" s="2">
        <v>14.5</v>
      </c>
      <c r="L48" s="2">
        <v>25</v>
      </c>
      <c r="M48" s="2" t="s">
        <v>256</v>
      </c>
      <c r="N48" s="2">
        <v>7</v>
      </c>
      <c r="O48" s="2" t="s">
        <v>376</v>
      </c>
      <c r="P48" s="2" t="s">
        <v>267</v>
      </c>
      <c r="Q48" s="2" t="s">
        <v>268</v>
      </c>
      <c r="R48" s="2" t="s">
        <v>267</v>
      </c>
      <c r="S48" s="2" t="s">
        <v>268</v>
      </c>
      <c r="T48" s="2" t="s">
        <v>268</v>
      </c>
      <c r="U48" s="2">
        <v>10</v>
      </c>
      <c r="W48" s="2" t="s">
        <v>270</v>
      </c>
      <c r="X48" s="1">
        <v>40495</v>
      </c>
      <c r="Z48" s="22">
        <f>K48/PI()</f>
        <v>4.6154933496649653</v>
      </c>
      <c r="AA48" s="32" t="s">
        <v>411</v>
      </c>
      <c r="AB48" s="29" t="e">
        <f t="shared" si="4"/>
        <v>#VALUE!</v>
      </c>
      <c r="AC48" s="29" t="e">
        <f t="shared" si="5"/>
        <v>#VALUE!</v>
      </c>
    </row>
    <row r="49" spans="1:29" x14ac:dyDescent="0.2">
      <c r="A49" s="1">
        <v>40385</v>
      </c>
      <c r="B49" s="2" t="s">
        <v>88</v>
      </c>
      <c r="C49" s="2">
        <v>825</v>
      </c>
      <c r="D49" s="2" t="s">
        <v>251</v>
      </c>
      <c r="E49" s="4"/>
      <c r="I49" s="2">
        <v>2</v>
      </c>
      <c r="J49" s="2" t="s">
        <v>377</v>
      </c>
      <c r="K49" s="2">
        <v>13.5</v>
      </c>
      <c r="L49" s="2">
        <v>25</v>
      </c>
      <c r="M49" s="2" t="s">
        <v>365</v>
      </c>
      <c r="N49" s="2">
        <v>15</v>
      </c>
      <c r="P49" s="2" t="s">
        <v>267</v>
      </c>
      <c r="Q49" s="2" t="s">
        <v>267</v>
      </c>
      <c r="R49" s="2" t="s">
        <v>267</v>
      </c>
      <c r="S49" s="2" t="s">
        <v>268</v>
      </c>
      <c r="T49" s="2" t="s">
        <v>268</v>
      </c>
      <c r="U49" s="2">
        <v>3</v>
      </c>
      <c r="W49" s="2" t="s">
        <v>270</v>
      </c>
      <c r="X49" s="1">
        <v>40495</v>
      </c>
      <c r="Y49" s="2" t="s">
        <v>319</v>
      </c>
      <c r="Z49" s="22">
        <f>K49/PI()</f>
        <v>4.2971834634811739</v>
      </c>
      <c r="AA49" s="32" t="s">
        <v>411</v>
      </c>
      <c r="AB49" s="29" t="e">
        <f t="shared" si="4"/>
        <v>#VALUE!</v>
      </c>
      <c r="AC49" s="29" t="e">
        <f t="shared" si="5"/>
        <v>#VALUE!</v>
      </c>
    </row>
    <row r="50" spans="1:29" x14ac:dyDescent="0.2">
      <c r="A50" s="1">
        <v>40385</v>
      </c>
      <c r="B50" s="2" t="s">
        <v>88</v>
      </c>
      <c r="C50" s="2">
        <v>825</v>
      </c>
      <c r="D50" s="2" t="s">
        <v>251</v>
      </c>
      <c r="E50" s="4"/>
      <c r="I50" s="2">
        <v>3</v>
      </c>
      <c r="J50" s="2" t="s">
        <v>273</v>
      </c>
      <c r="K50" s="2">
        <v>14.5</v>
      </c>
      <c r="L50" s="2">
        <v>25</v>
      </c>
      <c r="M50" s="2" t="s">
        <v>256</v>
      </c>
      <c r="N50" s="2">
        <v>15</v>
      </c>
      <c r="O50" s="2" t="s">
        <v>322</v>
      </c>
      <c r="P50" s="2" t="s">
        <v>267</v>
      </c>
      <c r="Q50" s="2" t="s">
        <v>323</v>
      </c>
      <c r="R50" s="2" t="s">
        <v>267</v>
      </c>
      <c r="S50" s="2" t="s">
        <v>325</v>
      </c>
      <c r="T50" s="2" t="s">
        <v>268</v>
      </c>
      <c r="U50" s="2">
        <v>1</v>
      </c>
      <c r="W50" s="2" t="s">
        <v>324</v>
      </c>
      <c r="X50" s="1">
        <v>40495</v>
      </c>
      <c r="Z50" s="22">
        <f>K50/PI()</f>
        <v>4.6154933496649653</v>
      </c>
      <c r="AA50" s="32" t="s">
        <v>411</v>
      </c>
      <c r="AB50" s="29" t="e">
        <f t="shared" si="4"/>
        <v>#VALUE!</v>
      </c>
      <c r="AC50" s="29" t="e">
        <f t="shared" si="5"/>
        <v>#VALUE!</v>
      </c>
    </row>
    <row r="51" spans="1:29" x14ac:dyDescent="0.2">
      <c r="A51" s="1">
        <v>40763</v>
      </c>
      <c r="B51" s="2" t="s">
        <v>107</v>
      </c>
      <c r="C51" s="2">
        <v>825</v>
      </c>
      <c r="D51" s="2" t="s">
        <v>477</v>
      </c>
      <c r="I51" s="2">
        <v>1</v>
      </c>
      <c r="J51" s="2" t="s">
        <v>506</v>
      </c>
      <c r="K51" s="2">
        <v>13.25</v>
      </c>
      <c r="L51" s="2">
        <v>25</v>
      </c>
      <c r="M51" s="2" t="s">
        <v>527</v>
      </c>
      <c r="N51" s="2">
        <v>10</v>
      </c>
      <c r="P51" s="2" t="s">
        <v>184</v>
      </c>
      <c r="Q51" s="2" t="s">
        <v>185</v>
      </c>
      <c r="R51" s="2" t="s">
        <v>478</v>
      </c>
      <c r="S51" s="2" t="s">
        <v>185</v>
      </c>
      <c r="T51" s="2" t="s">
        <v>184</v>
      </c>
      <c r="W51" s="2" t="s">
        <v>186</v>
      </c>
      <c r="X51" s="1">
        <v>40818</v>
      </c>
      <c r="Z51" s="22"/>
      <c r="AA51" s="32"/>
      <c r="AB51" s="2" t="str">
        <f t="shared" si="4"/>
        <v/>
      </c>
      <c r="AC51" s="29" t="str">
        <f t="shared" si="5"/>
        <v/>
      </c>
    </row>
    <row r="52" spans="1:29" ht="38.25" x14ac:dyDescent="0.2">
      <c r="A52" s="1">
        <v>40763</v>
      </c>
      <c r="B52" s="2" t="s">
        <v>107</v>
      </c>
      <c r="C52" s="2">
        <v>825</v>
      </c>
      <c r="D52" s="2" t="s">
        <v>180</v>
      </c>
      <c r="I52" s="2" t="s">
        <v>479</v>
      </c>
      <c r="J52" s="2" t="s">
        <v>506</v>
      </c>
      <c r="K52" s="2">
        <v>13</v>
      </c>
      <c r="L52" s="2">
        <v>20</v>
      </c>
      <c r="M52" s="2" t="s">
        <v>520</v>
      </c>
      <c r="N52" s="2">
        <v>15</v>
      </c>
      <c r="P52" s="2" t="s">
        <v>184</v>
      </c>
      <c r="Q52" s="2" t="s">
        <v>184</v>
      </c>
      <c r="R52" s="2" t="s">
        <v>184</v>
      </c>
      <c r="S52" s="2" t="s">
        <v>185</v>
      </c>
      <c r="T52" s="2" t="s">
        <v>185</v>
      </c>
      <c r="U52" s="2">
        <v>3</v>
      </c>
      <c r="W52" s="2" t="s">
        <v>186</v>
      </c>
      <c r="X52" s="1">
        <v>40818</v>
      </c>
      <c r="Y52" s="2" t="s">
        <v>407</v>
      </c>
      <c r="Z52" s="22"/>
      <c r="AA52" s="32"/>
      <c r="AB52" s="2" t="str">
        <f t="shared" si="4"/>
        <v/>
      </c>
      <c r="AC52" s="29" t="str">
        <f t="shared" si="5"/>
        <v/>
      </c>
    </row>
    <row r="53" spans="1:29" x14ac:dyDescent="0.2">
      <c r="A53" s="1">
        <v>40763</v>
      </c>
      <c r="B53" s="2" t="s">
        <v>107</v>
      </c>
      <c r="C53" s="2">
        <v>825</v>
      </c>
      <c r="D53" s="2" t="s">
        <v>408</v>
      </c>
      <c r="I53" s="2">
        <v>4</v>
      </c>
      <c r="J53" s="2" t="s">
        <v>506</v>
      </c>
      <c r="K53" s="2">
        <v>13.5</v>
      </c>
      <c r="L53" s="2">
        <v>20</v>
      </c>
      <c r="M53" s="2" t="s">
        <v>527</v>
      </c>
      <c r="N53" s="2">
        <v>5</v>
      </c>
      <c r="P53" s="2" t="s">
        <v>185</v>
      </c>
      <c r="Q53" s="2" t="s">
        <v>185</v>
      </c>
      <c r="R53" s="2" t="s">
        <v>184</v>
      </c>
      <c r="S53" s="2" t="s">
        <v>185</v>
      </c>
      <c r="T53" s="2" t="s">
        <v>184</v>
      </c>
      <c r="W53" s="2" t="s">
        <v>186</v>
      </c>
      <c r="X53" s="1">
        <v>40818</v>
      </c>
      <c r="Z53" s="22"/>
      <c r="AA53" s="32"/>
      <c r="AB53" s="2" t="str">
        <f t="shared" si="4"/>
        <v/>
      </c>
      <c r="AC53" s="2" t="str">
        <f t="shared" si="5"/>
        <v/>
      </c>
    </row>
    <row r="54" spans="1:29" x14ac:dyDescent="0.2">
      <c r="A54" s="1">
        <v>40763</v>
      </c>
      <c r="B54" s="2" t="s">
        <v>107</v>
      </c>
      <c r="C54" s="2">
        <v>825</v>
      </c>
      <c r="D54" s="2" t="s">
        <v>180</v>
      </c>
      <c r="I54" s="2">
        <v>5</v>
      </c>
      <c r="J54" s="2" t="s">
        <v>506</v>
      </c>
      <c r="K54" s="2">
        <v>15.75</v>
      </c>
      <c r="L54" s="2">
        <v>22</v>
      </c>
      <c r="M54" s="2" t="s">
        <v>520</v>
      </c>
      <c r="N54" s="2">
        <v>15</v>
      </c>
      <c r="P54" s="2" t="s">
        <v>184</v>
      </c>
      <c r="Q54" s="2" t="s">
        <v>184</v>
      </c>
      <c r="R54" s="2" t="s">
        <v>184</v>
      </c>
      <c r="S54" s="2" t="s">
        <v>185</v>
      </c>
      <c r="T54" s="2" t="s">
        <v>482</v>
      </c>
      <c r="U54" s="2">
        <v>7</v>
      </c>
      <c r="W54" s="2" t="s">
        <v>186</v>
      </c>
      <c r="X54" s="1">
        <v>40818</v>
      </c>
      <c r="Z54" s="22"/>
      <c r="AA54" s="32"/>
      <c r="AB54" s="2" t="str">
        <f t="shared" si="4"/>
        <v/>
      </c>
      <c r="AC54" s="2" t="str">
        <f t="shared" si="5"/>
        <v/>
      </c>
    </row>
    <row r="55" spans="1:29" ht="51" x14ac:dyDescent="0.2">
      <c r="A55" s="1">
        <v>40763</v>
      </c>
      <c r="B55" s="2" t="s">
        <v>108</v>
      </c>
      <c r="C55" s="2">
        <v>825</v>
      </c>
      <c r="D55" s="2" t="s">
        <v>505</v>
      </c>
      <c r="I55" s="2" t="s">
        <v>483</v>
      </c>
      <c r="J55" s="2" t="s">
        <v>506</v>
      </c>
      <c r="K55" s="2">
        <v>16</v>
      </c>
      <c r="L55" s="2">
        <v>30</v>
      </c>
      <c r="M55" s="2" t="s">
        <v>485</v>
      </c>
      <c r="N55" s="2">
        <v>5</v>
      </c>
      <c r="P55" s="2" t="s">
        <v>184</v>
      </c>
      <c r="Q55" s="2" t="s">
        <v>185</v>
      </c>
      <c r="R55" s="2" t="s">
        <v>184</v>
      </c>
      <c r="S55" s="2" t="s">
        <v>185</v>
      </c>
      <c r="T55" s="2" t="s">
        <v>185</v>
      </c>
      <c r="U55" s="2">
        <v>3</v>
      </c>
      <c r="W55" s="2" t="s">
        <v>484</v>
      </c>
      <c r="X55" s="1">
        <v>40818</v>
      </c>
      <c r="Z55" s="22"/>
      <c r="AA55" s="32"/>
      <c r="AB55" s="2" t="str">
        <f t="shared" si="4"/>
        <v/>
      </c>
      <c r="AC55" s="2" t="str">
        <f t="shared" si="5"/>
        <v/>
      </c>
    </row>
    <row r="56" spans="1:29" x14ac:dyDescent="0.2">
      <c r="A56" s="1">
        <v>40385</v>
      </c>
      <c r="B56" s="2" t="s">
        <v>88</v>
      </c>
      <c r="C56" s="2">
        <v>826</v>
      </c>
      <c r="D56" s="2" t="s">
        <v>251</v>
      </c>
      <c r="I56" s="2">
        <v>1</v>
      </c>
      <c r="J56" s="2" t="s">
        <v>273</v>
      </c>
      <c r="K56" s="2">
        <v>14.5</v>
      </c>
      <c r="L56" s="2">
        <v>25</v>
      </c>
      <c r="M56" s="2" t="s">
        <v>365</v>
      </c>
      <c r="N56" s="2">
        <v>25</v>
      </c>
      <c r="P56" s="2" t="s">
        <v>267</v>
      </c>
      <c r="Q56" s="2" t="s">
        <v>267</v>
      </c>
      <c r="R56" s="2" t="s">
        <v>267</v>
      </c>
      <c r="S56" s="2" t="s">
        <v>268</v>
      </c>
      <c r="T56" s="2" t="s">
        <v>268</v>
      </c>
      <c r="U56" s="2">
        <v>1</v>
      </c>
      <c r="W56" s="2" t="s">
        <v>357</v>
      </c>
      <c r="X56" s="1">
        <v>40495</v>
      </c>
      <c r="Y56" s="2" t="s">
        <v>358</v>
      </c>
      <c r="Z56" s="22">
        <f>K56/PI()</f>
        <v>4.6154933496649653</v>
      </c>
      <c r="AA56" s="32" t="s">
        <v>411</v>
      </c>
      <c r="AB56" s="29" t="e">
        <f t="shared" si="4"/>
        <v>#VALUE!</v>
      </c>
      <c r="AC56" s="29" t="e">
        <f t="shared" si="5"/>
        <v>#VALUE!</v>
      </c>
    </row>
    <row r="57" spans="1:29" x14ac:dyDescent="0.2">
      <c r="A57" s="1">
        <v>40385</v>
      </c>
      <c r="B57" s="2" t="s">
        <v>88</v>
      </c>
      <c r="C57" s="2">
        <v>826</v>
      </c>
      <c r="D57" s="2" t="s">
        <v>251</v>
      </c>
      <c r="I57" s="2">
        <v>2</v>
      </c>
      <c r="J57" s="2" t="s">
        <v>273</v>
      </c>
      <c r="K57" s="2">
        <v>13</v>
      </c>
      <c r="L57" s="2" t="s">
        <v>293</v>
      </c>
      <c r="M57" s="2" t="s">
        <v>365</v>
      </c>
      <c r="N57" s="2">
        <v>3</v>
      </c>
      <c r="P57" s="2" t="s">
        <v>267</v>
      </c>
      <c r="Q57" s="2" t="s">
        <v>267</v>
      </c>
      <c r="R57" s="2" t="s">
        <v>267</v>
      </c>
      <c r="S57" s="2" t="s">
        <v>268</v>
      </c>
      <c r="T57" s="2" t="s">
        <v>268</v>
      </c>
      <c r="U57" s="2">
        <v>2</v>
      </c>
      <c r="W57" s="2" t="s">
        <v>270</v>
      </c>
      <c r="X57" s="1">
        <v>40495</v>
      </c>
      <c r="Y57" s="2" t="s">
        <v>294</v>
      </c>
      <c r="Z57" s="22">
        <f>K57/PI()</f>
        <v>4.1380285203892786</v>
      </c>
      <c r="AA57" s="32" t="s">
        <v>411</v>
      </c>
      <c r="AB57" s="29" t="e">
        <f t="shared" si="4"/>
        <v>#VALUE!</v>
      </c>
      <c r="AC57" s="29" t="e">
        <f t="shared" si="5"/>
        <v>#VALUE!</v>
      </c>
    </row>
    <row r="58" spans="1:29" ht="38.25" x14ac:dyDescent="0.2">
      <c r="A58" s="1">
        <v>40763</v>
      </c>
      <c r="B58" s="2" t="s">
        <v>107</v>
      </c>
      <c r="C58" s="2">
        <v>826</v>
      </c>
      <c r="D58" s="2" t="s">
        <v>505</v>
      </c>
      <c r="I58" s="2" t="s">
        <v>406</v>
      </c>
      <c r="J58" s="2" t="s">
        <v>528</v>
      </c>
      <c r="K58" s="2">
        <v>13.25</v>
      </c>
      <c r="L58" s="2">
        <v>18</v>
      </c>
      <c r="M58" s="2" t="s">
        <v>520</v>
      </c>
      <c r="N58" s="2">
        <v>3</v>
      </c>
      <c r="P58" s="2" t="s">
        <v>184</v>
      </c>
      <c r="Q58" s="2" t="s">
        <v>185</v>
      </c>
      <c r="R58" s="2" t="s">
        <v>184</v>
      </c>
      <c r="S58" s="2" t="s">
        <v>185</v>
      </c>
      <c r="T58" s="2" t="s">
        <v>184</v>
      </c>
      <c r="W58" s="2" t="s">
        <v>186</v>
      </c>
      <c r="X58" s="1">
        <v>40818</v>
      </c>
      <c r="Z58" s="22"/>
      <c r="AA58" s="32"/>
      <c r="AB58" s="2" t="str">
        <f t="shared" si="4"/>
        <v/>
      </c>
      <c r="AC58" s="29" t="str">
        <f t="shared" si="5"/>
        <v/>
      </c>
    </row>
    <row r="59" spans="1:29" ht="38.25" x14ac:dyDescent="0.2">
      <c r="A59" s="1">
        <v>40813</v>
      </c>
      <c r="B59" s="2" t="s">
        <v>541</v>
      </c>
      <c r="C59" s="2">
        <v>835</v>
      </c>
      <c r="D59" s="2" t="s">
        <v>505</v>
      </c>
      <c r="I59" s="2">
        <v>1</v>
      </c>
      <c r="J59" s="2" t="s">
        <v>506</v>
      </c>
      <c r="K59" s="2">
        <v>23.75</v>
      </c>
      <c r="L59" s="2">
        <v>45</v>
      </c>
      <c r="M59" s="2" t="s">
        <v>189</v>
      </c>
      <c r="N59" s="2">
        <v>8</v>
      </c>
      <c r="O59" s="2" t="s">
        <v>171</v>
      </c>
      <c r="P59" s="2" t="s">
        <v>184</v>
      </c>
      <c r="Q59" s="2" t="s">
        <v>184</v>
      </c>
      <c r="R59" s="2" t="s">
        <v>185</v>
      </c>
      <c r="S59" s="2" t="s">
        <v>184</v>
      </c>
      <c r="T59" s="2" t="s">
        <v>184</v>
      </c>
      <c r="V59" s="2" t="s">
        <v>185</v>
      </c>
      <c r="W59" s="2" t="s">
        <v>186</v>
      </c>
      <c r="X59" s="1">
        <v>40857</v>
      </c>
      <c r="Z59" s="22"/>
      <c r="AA59" s="32"/>
    </row>
    <row r="60" spans="1:29" ht="38.25" x14ac:dyDescent="0.2">
      <c r="A60" s="1">
        <v>40463</v>
      </c>
      <c r="B60" s="2" t="s">
        <v>24</v>
      </c>
      <c r="C60" s="2">
        <v>839</v>
      </c>
      <c r="D60" s="2" t="s">
        <v>251</v>
      </c>
      <c r="E60" s="30"/>
      <c r="F60" s="30"/>
      <c r="I60" s="2">
        <v>1</v>
      </c>
      <c r="J60" s="2" t="s">
        <v>369</v>
      </c>
      <c r="K60" s="2">
        <v>17.5</v>
      </c>
      <c r="L60" s="2">
        <v>22</v>
      </c>
      <c r="M60" s="2" t="s">
        <v>256</v>
      </c>
      <c r="N60" s="2">
        <v>16</v>
      </c>
      <c r="O60" s="2" t="s">
        <v>296</v>
      </c>
      <c r="P60" s="2" t="s">
        <v>267</v>
      </c>
      <c r="Q60" s="2" t="s">
        <v>267</v>
      </c>
      <c r="R60" s="2" t="s">
        <v>267</v>
      </c>
      <c r="S60" s="2" t="s">
        <v>267</v>
      </c>
      <c r="T60" s="2" t="s">
        <v>267</v>
      </c>
      <c r="W60" s="2" t="s">
        <v>270</v>
      </c>
      <c r="X60" s="1">
        <v>40495</v>
      </c>
      <c r="Y60" s="2" t="s">
        <v>297</v>
      </c>
      <c r="Z60" s="22">
        <f t="shared" ref="Z60:Z72" si="6">K60/PI()</f>
        <v>5.5704230082163368</v>
      </c>
      <c r="AA60" s="32" t="s">
        <v>411</v>
      </c>
      <c r="AB60" s="29" t="e">
        <f t="shared" ref="AB60:AB85" si="7">IF(ISBLANK(AA60),"",LEFT(E60,2)+IF(AA60="DMS",MID(E60,4,2)/60+MID(E60,7,4)/3600,MID(E60,4,6)/60))</f>
        <v>#VALUE!</v>
      </c>
      <c r="AC60" s="29" t="e">
        <f t="shared" ref="AC60:AC85" si="8">IF(ISBLANK(AA60),"",-(LEFT(F60,2)+IF(AA60="DMS",MID(F60,4,2)/60+MID(F60,7,4)/3600,MID(F60,4,6)/60)))</f>
        <v>#VALUE!</v>
      </c>
    </row>
    <row r="61" spans="1:29" x14ac:dyDescent="0.2">
      <c r="A61" s="1">
        <v>40035</v>
      </c>
      <c r="B61" s="2" t="s">
        <v>23</v>
      </c>
      <c r="C61" s="2">
        <v>849</v>
      </c>
      <c r="D61" s="2" t="s">
        <v>175</v>
      </c>
      <c r="I61" s="2">
        <v>1</v>
      </c>
      <c r="J61" s="2" t="s">
        <v>98</v>
      </c>
      <c r="K61" s="2">
        <v>20</v>
      </c>
      <c r="L61" s="2">
        <v>30</v>
      </c>
      <c r="M61" s="2" t="s">
        <v>99</v>
      </c>
      <c r="N61" s="2">
        <v>2</v>
      </c>
      <c r="O61" s="2" t="s">
        <v>385</v>
      </c>
      <c r="P61" s="2" t="s">
        <v>284</v>
      </c>
      <c r="Q61" s="2" t="s">
        <v>284</v>
      </c>
      <c r="R61" s="2" t="s">
        <v>283</v>
      </c>
      <c r="S61" s="2" t="s">
        <v>284</v>
      </c>
      <c r="T61" s="2" t="s">
        <v>283</v>
      </c>
      <c r="U61" s="2">
        <v>3</v>
      </c>
      <c r="W61" s="2" t="s">
        <v>436</v>
      </c>
      <c r="X61" s="1">
        <v>40223</v>
      </c>
      <c r="Z61" s="22">
        <f t="shared" si="6"/>
        <v>6.366197723675814</v>
      </c>
      <c r="AA61" s="32"/>
      <c r="AB61" s="29" t="str">
        <f t="shared" si="7"/>
        <v/>
      </c>
      <c r="AC61" s="29" t="str">
        <f t="shared" si="8"/>
        <v/>
      </c>
    </row>
    <row r="62" spans="1:29" x14ac:dyDescent="0.2">
      <c r="A62" s="1">
        <v>39965</v>
      </c>
      <c r="B62" s="2" t="s">
        <v>22</v>
      </c>
      <c r="C62" s="2">
        <v>854</v>
      </c>
      <c r="G62" s="2" t="s">
        <v>424</v>
      </c>
      <c r="I62" s="2">
        <v>1</v>
      </c>
      <c r="J62" s="2" t="s">
        <v>266</v>
      </c>
      <c r="K62" s="2">
        <v>25</v>
      </c>
      <c r="L62" s="2">
        <v>40</v>
      </c>
      <c r="M62" s="2" t="s">
        <v>315</v>
      </c>
      <c r="N62" s="2">
        <v>3</v>
      </c>
      <c r="O62" s="2" t="s">
        <v>386</v>
      </c>
      <c r="P62" s="2" t="s">
        <v>284</v>
      </c>
      <c r="Q62" s="2" t="s">
        <v>284</v>
      </c>
      <c r="R62" s="2" t="s">
        <v>283</v>
      </c>
      <c r="T62" s="2" t="s">
        <v>283</v>
      </c>
      <c r="V62" s="2" t="s">
        <v>283</v>
      </c>
      <c r="W62" s="2" t="s">
        <v>436</v>
      </c>
      <c r="X62" s="1">
        <v>40223</v>
      </c>
      <c r="Y62" s="2" t="s">
        <v>388</v>
      </c>
      <c r="Z62" s="22">
        <f t="shared" si="6"/>
        <v>7.9577471545947667</v>
      </c>
      <c r="AA62" s="32"/>
      <c r="AB62" s="29" t="str">
        <f t="shared" si="7"/>
        <v/>
      </c>
      <c r="AC62" s="29" t="str">
        <f t="shared" si="8"/>
        <v/>
      </c>
    </row>
    <row r="63" spans="1:29" x14ac:dyDescent="0.2">
      <c r="A63" s="1">
        <v>40356</v>
      </c>
      <c r="B63" s="2" t="s">
        <v>20</v>
      </c>
      <c r="C63" s="2">
        <v>863</v>
      </c>
      <c r="D63" s="2" t="s">
        <v>251</v>
      </c>
      <c r="E63" s="30"/>
      <c r="F63" s="30"/>
      <c r="I63" s="2">
        <v>2</v>
      </c>
      <c r="J63" s="2" t="s">
        <v>273</v>
      </c>
      <c r="K63" s="2">
        <v>17.5</v>
      </c>
      <c r="L63" s="2">
        <v>30</v>
      </c>
      <c r="M63" s="2" t="s">
        <v>365</v>
      </c>
      <c r="N63" s="2">
        <v>10</v>
      </c>
      <c r="P63" s="2" t="s">
        <v>267</v>
      </c>
      <c r="Q63" s="2" t="s">
        <v>267</v>
      </c>
      <c r="R63" s="2" t="s">
        <v>267</v>
      </c>
      <c r="S63" s="2" t="s">
        <v>267</v>
      </c>
      <c r="T63" s="2" t="s">
        <v>267</v>
      </c>
      <c r="W63" s="2" t="s">
        <v>359</v>
      </c>
      <c r="X63" s="1">
        <v>40495</v>
      </c>
      <c r="Y63" s="2" t="s">
        <v>360</v>
      </c>
      <c r="Z63" s="22">
        <f t="shared" si="6"/>
        <v>5.5704230082163368</v>
      </c>
      <c r="AA63" s="32" t="s">
        <v>411</v>
      </c>
      <c r="AB63" s="29" t="e">
        <f t="shared" si="7"/>
        <v>#VALUE!</v>
      </c>
      <c r="AC63" s="29" t="e">
        <f t="shared" si="8"/>
        <v>#VALUE!</v>
      </c>
    </row>
    <row r="64" spans="1:29" x14ac:dyDescent="0.2">
      <c r="A64" s="1">
        <v>40356</v>
      </c>
      <c r="B64" s="2" t="s">
        <v>20</v>
      </c>
      <c r="C64" s="2">
        <v>863</v>
      </c>
      <c r="D64" s="2" t="s">
        <v>251</v>
      </c>
      <c r="E64" s="30"/>
      <c r="F64" s="30"/>
      <c r="I64" s="2">
        <v>3</v>
      </c>
      <c r="J64" s="2" t="s">
        <v>273</v>
      </c>
      <c r="K64" s="2">
        <v>14</v>
      </c>
      <c r="L64" s="2">
        <v>30</v>
      </c>
      <c r="M64" s="2" t="s">
        <v>256</v>
      </c>
      <c r="N64" s="2">
        <v>15</v>
      </c>
      <c r="P64" s="2" t="s">
        <v>267</v>
      </c>
      <c r="Q64" s="2" t="s">
        <v>267</v>
      </c>
      <c r="R64" s="2" t="s">
        <v>267</v>
      </c>
      <c r="S64" s="2" t="s">
        <v>267</v>
      </c>
      <c r="T64" s="2" t="s">
        <v>267</v>
      </c>
      <c r="W64" s="2" t="s">
        <v>270</v>
      </c>
      <c r="X64" s="1">
        <v>40495</v>
      </c>
      <c r="Y64" s="2" t="s">
        <v>360</v>
      </c>
      <c r="Z64" s="22">
        <f t="shared" si="6"/>
        <v>4.45633840657307</v>
      </c>
      <c r="AA64" s="32" t="s">
        <v>411</v>
      </c>
      <c r="AB64" s="29" t="e">
        <f t="shared" si="7"/>
        <v>#VALUE!</v>
      </c>
      <c r="AC64" s="29" t="e">
        <f t="shared" si="8"/>
        <v>#VALUE!</v>
      </c>
    </row>
    <row r="65" spans="1:29" ht="25.5" x14ac:dyDescent="0.2">
      <c r="A65" s="1">
        <v>39985</v>
      </c>
      <c r="B65" s="2" t="s">
        <v>21</v>
      </c>
      <c r="C65" s="2">
        <v>863</v>
      </c>
      <c r="I65" s="2">
        <v>1</v>
      </c>
      <c r="J65" s="2" t="s">
        <v>266</v>
      </c>
      <c r="K65" s="2">
        <v>13.5</v>
      </c>
      <c r="L65" s="2">
        <v>25</v>
      </c>
      <c r="M65" s="2" t="s">
        <v>99</v>
      </c>
      <c r="N65" s="2">
        <v>10</v>
      </c>
      <c r="O65" s="2" t="s">
        <v>397</v>
      </c>
      <c r="P65" s="2" t="s">
        <v>284</v>
      </c>
      <c r="Q65" s="2" t="s">
        <v>284</v>
      </c>
      <c r="R65" s="2" t="s">
        <v>284</v>
      </c>
      <c r="S65" s="2" t="s">
        <v>284</v>
      </c>
      <c r="T65" s="2" t="s">
        <v>284</v>
      </c>
      <c r="W65" s="2" t="s">
        <v>436</v>
      </c>
      <c r="X65" s="1">
        <v>40223</v>
      </c>
      <c r="Z65" s="22">
        <f t="shared" si="6"/>
        <v>4.2971834634811739</v>
      </c>
      <c r="AA65" s="32"/>
      <c r="AB65" s="29" t="str">
        <f t="shared" si="7"/>
        <v/>
      </c>
      <c r="AC65" s="29" t="str">
        <f t="shared" si="8"/>
        <v/>
      </c>
    </row>
    <row r="66" spans="1:29" x14ac:dyDescent="0.2">
      <c r="A66" s="1">
        <v>39985</v>
      </c>
      <c r="B66" s="2" t="s">
        <v>21</v>
      </c>
      <c r="C66" s="2">
        <v>863</v>
      </c>
      <c r="I66" s="2">
        <v>2</v>
      </c>
      <c r="J66" s="2" t="s">
        <v>266</v>
      </c>
      <c r="K66" s="2">
        <v>13</v>
      </c>
      <c r="L66" s="2">
        <v>25</v>
      </c>
      <c r="M66" s="2" t="s">
        <v>315</v>
      </c>
      <c r="N66" s="2">
        <v>5</v>
      </c>
      <c r="O66" s="37" t="s">
        <v>460</v>
      </c>
      <c r="P66" s="2" t="s">
        <v>284</v>
      </c>
      <c r="Q66" s="2" t="s">
        <v>284</v>
      </c>
      <c r="R66" s="2" t="s">
        <v>284</v>
      </c>
      <c r="S66" s="2" t="s">
        <v>284</v>
      </c>
      <c r="T66" s="2" t="s">
        <v>284</v>
      </c>
      <c r="W66" s="2" t="s">
        <v>436</v>
      </c>
      <c r="X66" s="1">
        <v>40223</v>
      </c>
      <c r="Z66" s="22">
        <f t="shared" si="6"/>
        <v>4.1380285203892786</v>
      </c>
      <c r="AA66" s="32"/>
      <c r="AB66" s="29" t="str">
        <f t="shared" si="7"/>
        <v/>
      </c>
      <c r="AC66" s="29" t="str">
        <f t="shared" si="8"/>
        <v/>
      </c>
    </row>
    <row r="67" spans="1:29" x14ac:dyDescent="0.2">
      <c r="A67" s="1">
        <v>39985</v>
      </c>
      <c r="B67" s="2" t="s">
        <v>21</v>
      </c>
      <c r="C67" s="2">
        <v>863</v>
      </c>
      <c r="I67" s="2">
        <v>3</v>
      </c>
      <c r="J67" s="2" t="s">
        <v>266</v>
      </c>
      <c r="K67" s="2">
        <v>16.25</v>
      </c>
      <c r="L67" s="2">
        <v>30</v>
      </c>
      <c r="M67" s="2" t="s">
        <v>315</v>
      </c>
      <c r="N67" s="2">
        <v>10</v>
      </c>
      <c r="O67" s="37" t="s">
        <v>461</v>
      </c>
      <c r="P67" s="2" t="s">
        <v>284</v>
      </c>
      <c r="Q67" s="2" t="s">
        <v>284</v>
      </c>
      <c r="R67" s="2" t="s">
        <v>284</v>
      </c>
      <c r="S67" s="2" t="s">
        <v>284</v>
      </c>
      <c r="T67" s="2" t="s">
        <v>284</v>
      </c>
      <c r="W67" s="2" t="s">
        <v>436</v>
      </c>
      <c r="X67" s="1">
        <v>40223</v>
      </c>
      <c r="Z67" s="22">
        <f t="shared" si="6"/>
        <v>5.1725356504865987</v>
      </c>
      <c r="AA67" s="32"/>
      <c r="AB67" s="29" t="str">
        <f t="shared" si="7"/>
        <v/>
      </c>
      <c r="AC67" s="29" t="str">
        <f t="shared" si="8"/>
        <v/>
      </c>
    </row>
    <row r="68" spans="1:29" x14ac:dyDescent="0.2">
      <c r="A68" s="1">
        <v>39997</v>
      </c>
      <c r="B68" s="2" t="s">
        <v>21</v>
      </c>
      <c r="C68" s="2">
        <v>864</v>
      </c>
      <c r="I68" s="2">
        <v>4</v>
      </c>
      <c r="J68" s="2" t="s">
        <v>266</v>
      </c>
      <c r="K68" s="2">
        <v>13</v>
      </c>
      <c r="L68" s="2">
        <v>20</v>
      </c>
      <c r="M68" s="2" t="s">
        <v>99</v>
      </c>
      <c r="N68" s="2">
        <v>10</v>
      </c>
      <c r="O68" s="37" t="s">
        <v>462</v>
      </c>
      <c r="P68" s="2" t="s">
        <v>283</v>
      </c>
      <c r="Q68" s="2" t="s">
        <v>284</v>
      </c>
      <c r="R68" s="2" t="s">
        <v>284</v>
      </c>
      <c r="S68" s="2" t="s">
        <v>283</v>
      </c>
      <c r="T68" s="2" t="s">
        <v>284</v>
      </c>
      <c r="W68" s="2" t="s">
        <v>436</v>
      </c>
      <c r="X68" s="1">
        <v>40223</v>
      </c>
      <c r="Y68" s="2" t="s">
        <v>463</v>
      </c>
      <c r="Z68" s="22">
        <f t="shared" si="6"/>
        <v>4.1380285203892786</v>
      </c>
      <c r="AA68" s="32"/>
      <c r="AB68" s="29" t="str">
        <f t="shared" si="7"/>
        <v/>
      </c>
      <c r="AC68" s="29" t="str">
        <f t="shared" si="8"/>
        <v/>
      </c>
    </row>
    <row r="69" spans="1:29" x14ac:dyDescent="0.2">
      <c r="A69" s="1">
        <v>39997</v>
      </c>
      <c r="B69" s="2" t="s">
        <v>21</v>
      </c>
      <c r="C69" s="2">
        <v>865</v>
      </c>
      <c r="I69" s="2">
        <v>5</v>
      </c>
      <c r="J69" s="2" t="s">
        <v>266</v>
      </c>
      <c r="K69" s="2">
        <v>15.5</v>
      </c>
      <c r="L69" s="2">
        <v>25</v>
      </c>
      <c r="M69" s="2" t="s">
        <v>315</v>
      </c>
      <c r="N69" s="2">
        <v>6</v>
      </c>
      <c r="O69" s="2" t="s">
        <v>464</v>
      </c>
      <c r="P69" s="2" t="s">
        <v>283</v>
      </c>
      <c r="Q69" s="2" t="s">
        <v>284</v>
      </c>
      <c r="R69" s="2" t="s">
        <v>284</v>
      </c>
      <c r="S69" s="2" t="s">
        <v>284</v>
      </c>
      <c r="T69" s="2" t="s">
        <v>284</v>
      </c>
      <c r="W69" s="2" t="s">
        <v>436</v>
      </c>
      <c r="X69" s="1">
        <v>40223</v>
      </c>
      <c r="Y69" s="2" t="s">
        <v>465</v>
      </c>
      <c r="Z69" s="22">
        <f t="shared" si="6"/>
        <v>4.9338032358487558</v>
      </c>
      <c r="AA69" s="32"/>
      <c r="AB69" s="29" t="str">
        <f t="shared" si="7"/>
        <v/>
      </c>
      <c r="AC69" s="29" t="str">
        <f t="shared" si="8"/>
        <v/>
      </c>
    </row>
    <row r="70" spans="1:29" ht="25.5" x14ac:dyDescent="0.2">
      <c r="A70" s="1">
        <v>39997</v>
      </c>
      <c r="B70" s="2" t="s">
        <v>21</v>
      </c>
      <c r="C70" s="2">
        <v>865</v>
      </c>
      <c r="I70" s="2">
        <v>6</v>
      </c>
      <c r="J70" s="2" t="s">
        <v>266</v>
      </c>
      <c r="K70" s="2">
        <v>16</v>
      </c>
      <c r="L70" s="2">
        <v>20</v>
      </c>
      <c r="M70" s="2" t="s">
        <v>99</v>
      </c>
      <c r="N70" s="2">
        <v>10</v>
      </c>
      <c r="O70" s="2" t="s">
        <v>466</v>
      </c>
      <c r="P70" s="2" t="s">
        <v>283</v>
      </c>
      <c r="Q70" s="2" t="s">
        <v>284</v>
      </c>
      <c r="R70" s="2" t="s">
        <v>284</v>
      </c>
      <c r="S70" s="2" t="s">
        <v>284</v>
      </c>
      <c r="T70" s="2" t="s">
        <v>284</v>
      </c>
      <c r="W70" s="2" t="s">
        <v>436</v>
      </c>
      <c r="X70" s="1">
        <v>40223</v>
      </c>
      <c r="Y70" s="2" t="s">
        <v>473</v>
      </c>
      <c r="Z70" s="22">
        <f t="shared" si="6"/>
        <v>5.0929581789406511</v>
      </c>
      <c r="AA70" s="32"/>
      <c r="AB70" s="29" t="str">
        <f t="shared" si="7"/>
        <v/>
      </c>
      <c r="AC70" s="29" t="str">
        <f t="shared" si="8"/>
        <v/>
      </c>
    </row>
    <row r="71" spans="1:29" x14ac:dyDescent="0.2">
      <c r="A71" s="1">
        <v>40358</v>
      </c>
      <c r="B71" s="2" t="s">
        <v>20</v>
      </c>
      <c r="C71" s="2">
        <v>866</v>
      </c>
      <c r="D71" s="2" t="s">
        <v>364</v>
      </c>
      <c r="E71" s="30"/>
      <c r="F71" s="30"/>
      <c r="I71" s="2">
        <v>1</v>
      </c>
      <c r="K71" s="2">
        <v>13</v>
      </c>
      <c r="L71" s="2">
        <v>25</v>
      </c>
      <c r="M71" s="2" t="s">
        <v>256</v>
      </c>
      <c r="N71" s="2">
        <v>8</v>
      </c>
      <c r="O71" s="2" t="s">
        <v>361</v>
      </c>
      <c r="P71" s="2" t="s">
        <v>268</v>
      </c>
      <c r="Q71" s="2" t="s">
        <v>267</v>
      </c>
      <c r="R71" s="2" t="s">
        <v>267</v>
      </c>
      <c r="S71" s="2" t="s">
        <v>268</v>
      </c>
      <c r="T71" s="2" t="s">
        <v>267</v>
      </c>
      <c r="W71" s="2" t="s">
        <v>270</v>
      </c>
      <c r="X71" s="1">
        <v>40495</v>
      </c>
      <c r="Y71" s="2" t="s">
        <v>362</v>
      </c>
      <c r="Z71" s="22">
        <f t="shared" si="6"/>
        <v>4.1380285203892786</v>
      </c>
      <c r="AA71" s="32" t="s">
        <v>411</v>
      </c>
      <c r="AB71" s="29" t="e">
        <f t="shared" si="7"/>
        <v>#VALUE!</v>
      </c>
      <c r="AC71" s="29" t="e">
        <f t="shared" si="8"/>
        <v>#VALUE!</v>
      </c>
    </row>
    <row r="72" spans="1:29" x14ac:dyDescent="0.2">
      <c r="A72" s="1">
        <v>40358</v>
      </c>
      <c r="B72" s="2" t="s">
        <v>20</v>
      </c>
      <c r="C72" s="2">
        <v>866</v>
      </c>
      <c r="D72" s="2" t="s">
        <v>364</v>
      </c>
      <c r="E72" s="30"/>
      <c r="F72" s="30"/>
      <c r="I72" s="2">
        <v>4</v>
      </c>
      <c r="J72" s="2" t="s">
        <v>369</v>
      </c>
      <c r="K72" s="2">
        <v>15.5</v>
      </c>
      <c r="L72" s="2">
        <v>20</v>
      </c>
      <c r="M72" s="2" t="s">
        <v>365</v>
      </c>
      <c r="N72" s="2">
        <v>5</v>
      </c>
      <c r="O72" s="2" t="s">
        <v>363</v>
      </c>
      <c r="P72" s="2" t="s">
        <v>267</v>
      </c>
      <c r="Q72" s="2" t="s">
        <v>267</v>
      </c>
      <c r="R72" s="2" t="s">
        <v>267</v>
      </c>
      <c r="S72" s="2" t="s">
        <v>267</v>
      </c>
      <c r="T72" s="2" t="s">
        <v>267</v>
      </c>
      <c r="W72" s="2" t="s">
        <v>270</v>
      </c>
      <c r="X72" s="1">
        <v>40495</v>
      </c>
      <c r="Z72" s="22">
        <f t="shared" si="6"/>
        <v>4.9338032358487558</v>
      </c>
      <c r="AA72" s="32" t="s">
        <v>411</v>
      </c>
      <c r="AB72" s="29" t="e">
        <f t="shared" si="7"/>
        <v>#VALUE!</v>
      </c>
      <c r="AC72" s="29" t="e">
        <f t="shared" si="8"/>
        <v>#VALUE!</v>
      </c>
    </row>
    <row r="73" spans="1:29" x14ac:dyDescent="0.2">
      <c r="A73" s="1">
        <v>40691</v>
      </c>
      <c r="B73" s="2" t="s">
        <v>19</v>
      </c>
      <c r="C73" s="2">
        <v>871</v>
      </c>
      <c r="D73" s="2" t="s">
        <v>180</v>
      </c>
      <c r="G73" s="2" t="s">
        <v>187</v>
      </c>
      <c r="J73" s="2" t="s">
        <v>188</v>
      </c>
      <c r="K73" s="2">
        <v>18</v>
      </c>
      <c r="L73" s="2">
        <v>30</v>
      </c>
      <c r="M73" s="2" t="s">
        <v>189</v>
      </c>
      <c r="N73" s="2">
        <v>6</v>
      </c>
      <c r="O73" s="2" t="s">
        <v>190</v>
      </c>
      <c r="P73" s="2" t="s">
        <v>184</v>
      </c>
      <c r="Q73" s="2" t="s">
        <v>191</v>
      </c>
      <c r="R73" s="2" t="s">
        <v>185</v>
      </c>
      <c r="S73" s="2" t="s">
        <v>185</v>
      </c>
      <c r="T73" s="2" t="s">
        <v>185</v>
      </c>
      <c r="U73" s="2">
        <v>6</v>
      </c>
      <c r="W73" s="2" t="s">
        <v>186</v>
      </c>
      <c r="X73" s="1">
        <v>40748</v>
      </c>
      <c r="Z73" s="22"/>
      <c r="AA73" s="32"/>
      <c r="AB73" s="29" t="str">
        <f t="shared" si="7"/>
        <v/>
      </c>
      <c r="AC73" s="29" t="str">
        <f t="shared" si="8"/>
        <v/>
      </c>
    </row>
    <row r="74" spans="1:29" x14ac:dyDescent="0.2">
      <c r="A74" s="1">
        <v>39570</v>
      </c>
      <c r="B74" s="2" t="s">
        <v>18</v>
      </c>
      <c r="C74" s="2">
        <v>876</v>
      </c>
      <c r="I74" s="2">
        <v>1</v>
      </c>
      <c r="J74" s="2" t="s">
        <v>98</v>
      </c>
      <c r="K74" s="2">
        <v>35</v>
      </c>
      <c r="L74" s="2">
        <v>80</v>
      </c>
      <c r="M74" s="2" t="s">
        <v>99</v>
      </c>
      <c r="N74" s="2">
        <v>6</v>
      </c>
      <c r="O74" s="3" t="s">
        <v>234</v>
      </c>
      <c r="P74" s="9" t="s">
        <v>284</v>
      </c>
      <c r="Q74" s="9" t="s">
        <v>284</v>
      </c>
      <c r="R74" s="9" t="s">
        <v>283</v>
      </c>
      <c r="S74" s="9" t="s">
        <v>283</v>
      </c>
      <c r="T74" s="9" t="s">
        <v>283</v>
      </c>
      <c r="U74" s="2">
        <v>2</v>
      </c>
      <c r="W74" s="4" t="s">
        <v>97</v>
      </c>
      <c r="Y74" s="3" t="s">
        <v>101</v>
      </c>
      <c r="Z74" s="22">
        <f t="shared" ref="Z74:Z85" si="9">K74/PI()</f>
        <v>11.140846016432674</v>
      </c>
      <c r="AA74" s="32"/>
      <c r="AB74" s="29" t="str">
        <f t="shared" si="7"/>
        <v/>
      </c>
      <c r="AC74" s="29" t="str">
        <f t="shared" si="8"/>
        <v/>
      </c>
    </row>
    <row r="75" spans="1:29" ht="25.5" x14ac:dyDescent="0.2">
      <c r="A75" s="1">
        <v>40418</v>
      </c>
      <c r="B75" s="2" t="s">
        <v>17</v>
      </c>
      <c r="C75" s="2">
        <v>876</v>
      </c>
      <c r="D75" s="2" t="s">
        <v>335</v>
      </c>
      <c r="E75" s="30"/>
      <c r="F75" s="30"/>
      <c r="G75" s="2" t="s">
        <v>225</v>
      </c>
      <c r="I75" s="2">
        <v>1</v>
      </c>
      <c r="J75" s="2" t="s">
        <v>273</v>
      </c>
      <c r="K75" s="2">
        <v>35</v>
      </c>
      <c r="L75" s="2">
        <v>30</v>
      </c>
      <c r="M75" s="2" t="s">
        <v>256</v>
      </c>
      <c r="N75" s="2">
        <v>4</v>
      </c>
      <c r="O75" s="2" t="s">
        <v>336</v>
      </c>
      <c r="P75" s="2" t="s">
        <v>398</v>
      </c>
      <c r="Q75" s="2" t="s">
        <v>268</v>
      </c>
      <c r="R75" s="2" t="s">
        <v>268</v>
      </c>
      <c r="S75" s="2" t="s">
        <v>268</v>
      </c>
      <c r="T75" s="2" t="s">
        <v>268</v>
      </c>
      <c r="V75" s="2" t="s">
        <v>268</v>
      </c>
      <c r="W75" s="2" t="s">
        <v>270</v>
      </c>
      <c r="X75" s="1">
        <v>40495</v>
      </c>
      <c r="Y75" s="2" t="s">
        <v>471</v>
      </c>
      <c r="Z75" s="22">
        <f t="shared" si="9"/>
        <v>11.140846016432674</v>
      </c>
      <c r="AA75" s="32" t="s">
        <v>411</v>
      </c>
      <c r="AB75" s="29" t="e">
        <f t="shared" si="7"/>
        <v>#VALUE!</v>
      </c>
      <c r="AC75" s="29" t="e">
        <f t="shared" si="8"/>
        <v>#VALUE!</v>
      </c>
    </row>
    <row r="76" spans="1:29" ht="38.25" x14ac:dyDescent="0.2">
      <c r="A76" s="1">
        <v>39952</v>
      </c>
      <c r="B76" s="2" t="s">
        <v>16</v>
      </c>
      <c r="C76" s="2">
        <v>887</v>
      </c>
      <c r="I76" s="2">
        <v>1</v>
      </c>
      <c r="J76" s="2" t="s">
        <v>98</v>
      </c>
      <c r="K76" s="2">
        <v>13</v>
      </c>
      <c r="L76" s="2">
        <v>45</v>
      </c>
      <c r="M76" s="2" t="s">
        <v>99</v>
      </c>
      <c r="N76" s="2">
        <v>11</v>
      </c>
      <c r="O76" s="2" t="s">
        <v>474</v>
      </c>
      <c r="P76" s="2" t="s">
        <v>284</v>
      </c>
      <c r="Q76" s="2" t="s">
        <v>284</v>
      </c>
      <c r="R76" s="2" t="s">
        <v>284</v>
      </c>
      <c r="S76" s="2" t="s">
        <v>284</v>
      </c>
      <c r="T76" s="2" t="s">
        <v>284</v>
      </c>
      <c r="W76" s="2" t="s">
        <v>436</v>
      </c>
      <c r="X76" s="1">
        <v>40223</v>
      </c>
      <c r="Y76" s="2" t="s">
        <v>511</v>
      </c>
      <c r="Z76" s="22">
        <f t="shared" si="9"/>
        <v>4.1380285203892786</v>
      </c>
      <c r="AA76" s="32"/>
      <c r="AB76" s="29" t="str">
        <f t="shared" si="7"/>
        <v/>
      </c>
      <c r="AC76" s="29" t="str">
        <f t="shared" si="8"/>
        <v/>
      </c>
    </row>
    <row r="77" spans="1:29" x14ac:dyDescent="0.2">
      <c r="A77" s="1">
        <v>40364</v>
      </c>
      <c r="B77" s="2" t="s">
        <v>14</v>
      </c>
      <c r="C77" s="2">
        <v>895</v>
      </c>
      <c r="D77" s="2" t="s">
        <v>251</v>
      </c>
      <c r="I77" s="2">
        <v>1</v>
      </c>
      <c r="J77" s="2" t="s">
        <v>279</v>
      </c>
      <c r="K77" s="2">
        <v>13.5</v>
      </c>
      <c r="L77" s="2">
        <v>30</v>
      </c>
      <c r="M77" s="2" t="s">
        <v>256</v>
      </c>
      <c r="N77" s="2">
        <v>0.5</v>
      </c>
      <c r="O77" s="2" t="s">
        <v>467</v>
      </c>
      <c r="P77" s="2" t="s">
        <v>267</v>
      </c>
      <c r="Q77" s="2" t="s">
        <v>267</v>
      </c>
      <c r="R77" s="2" t="s">
        <v>267</v>
      </c>
      <c r="S77" s="2" t="s">
        <v>267</v>
      </c>
      <c r="T77" s="2" t="s">
        <v>267</v>
      </c>
      <c r="W77" s="2" t="s">
        <v>270</v>
      </c>
      <c r="X77" s="1">
        <v>40495</v>
      </c>
      <c r="Y77" s="2" t="s">
        <v>468</v>
      </c>
      <c r="Z77" s="22">
        <f t="shared" si="9"/>
        <v>4.2971834634811739</v>
      </c>
      <c r="AA77" s="32"/>
      <c r="AB77" s="29" t="str">
        <f t="shared" si="7"/>
        <v/>
      </c>
      <c r="AC77" s="29" t="str">
        <f t="shared" si="8"/>
        <v/>
      </c>
    </row>
    <row r="78" spans="1:29" x14ac:dyDescent="0.2">
      <c r="A78" s="1">
        <v>40364</v>
      </c>
      <c r="B78" s="2" t="s">
        <v>13</v>
      </c>
      <c r="C78" s="2">
        <v>895</v>
      </c>
      <c r="D78" s="2" t="s">
        <v>469</v>
      </c>
      <c r="I78" s="2">
        <v>2</v>
      </c>
      <c r="J78" s="2" t="s">
        <v>279</v>
      </c>
      <c r="K78" s="2">
        <v>13</v>
      </c>
      <c r="L78" s="2">
        <v>25</v>
      </c>
      <c r="M78" s="2" t="s">
        <v>256</v>
      </c>
      <c r="N78" s="2">
        <v>15</v>
      </c>
      <c r="O78" s="2" t="s">
        <v>470</v>
      </c>
      <c r="P78" s="2" t="s">
        <v>267</v>
      </c>
      <c r="Q78" s="2" t="s">
        <v>267</v>
      </c>
      <c r="R78" s="2" t="s">
        <v>267</v>
      </c>
      <c r="S78" s="2" t="s">
        <v>267</v>
      </c>
      <c r="T78" s="2" t="s">
        <v>268</v>
      </c>
      <c r="U78" s="2">
        <v>2</v>
      </c>
      <c r="W78" s="2" t="s">
        <v>270</v>
      </c>
      <c r="X78" s="1">
        <v>40495</v>
      </c>
      <c r="Y78" s="2" t="s">
        <v>403</v>
      </c>
      <c r="Z78" s="22">
        <f t="shared" si="9"/>
        <v>4.1380285203892786</v>
      </c>
      <c r="AA78" s="32"/>
      <c r="AB78" s="29" t="str">
        <f t="shared" si="7"/>
        <v/>
      </c>
      <c r="AC78" s="29" t="str">
        <f t="shared" si="8"/>
        <v/>
      </c>
    </row>
    <row r="79" spans="1:29" ht="25.5" x14ac:dyDescent="0.2">
      <c r="A79" s="1">
        <v>40453</v>
      </c>
      <c r="B79" s="2" t="s">
        <v>12</v>
      </c>
      <c r="C79" s="2">
        <v>901</v>
      </c>
      <c r="D79" s="2" t="s">
        <v>475</v>
      </c>
      <c r="J79" s="2" t="s">
        <v>252</v>
      </c>
      <c r="K79" s="25">
        <v>18.5</v>
      </c>
      <c r="L79" s="2" t="s">
        <v>476</v>
      </c>
      <c r="M79" s="2" t="s">
        <v>256</v>
      </c>
      <c r="N79" s="2">
        <v>9</v>
      </c>
      <c r="O79" s="2" t="s">
        <v>404</v>
      </c>
      <c r="P79" s="2" t="s">
        <v>267</v>
      </c>
      <c r="Q79" s="2" t="s">
        <v>267</v>
      </c>
      <c r="R79" s="2" t="s">
        <v>267</v>
      </c>
      <c r="T79" s="2" t="s">
        <v>268</v>
      </c>
      <c r="U79" s="26" t="s">
        <v>405</v>
      </c>
      <c r="W79" s="2" t="s">
        <v>277</v>
      </c>
      <c r="X79" s="1">
        <v>40495</v>
      </c>
      <c r="Y79" s="2" t="s">
        <v>409</v>
      </c>
      <c r="Z79" s="22">
        <f t="shared" si="9"/>
        <v>5.8887328944001274</v>
      </c>
      <c r="AA79" s="32"/>
      <c r="AB79" s="29" t="str">
        <f t="shared" si="7"/>
        <v/>
      </c>
      <c r="AC79" s="29" t="str">
        <f t="shared" si="8"/>
        <v/>
      </c>
    </row>
    <row r="80" spans="1:29" ht="38.25" x14ac:dyDescent="0.2">
      <c r="A80" s="1">
        <v>40391</v>
      </c>
      <c r="B80" s="2" t="s">
        <v>133</v>
      </c>
      <c r="C80" s="2">
        <v>906</v>
      </c>
      <c r="D80" s="2" t="s">
        <v>251</v>
      </c>
      <c r="J80" s="2" t="s">
        <v>444</v>
      </c>
      <c r="K80" s="2">
        <v>20.5</v>
      </c>
      <c r="L80" s="2">
        <v>35</v>
      </c>
      <c r="M80" s="2" t="s">
        <v>365</v>
      </c>
      <c r="N80" s="2">
        <v>13</v>
      </c>
      <c r="O80" s="2" t="s">
        <v>326</v>
      </c>
      <c r="P80" s="2" t="s">
        <v>267</v>
      </c>
      <c r="Q80" s="2" t="s">
        <v>267</v>
      </c>
      <c r="R80" s="2" t="s">
        <v>267</v>
      </c>
      <c r="S80" s="2" t="s">
        <v>268</v>
      </c>
      <c r="T80" s="2" t="s">
        <v>268</v>
      </c>
      <c r="U80" s="2">
        <v>6</v>
      </c>
      <c r="W80" s="2" t="s">
        <v>327</v>
      </c>
      <c r="X80" s="1">
        <v>40495</v>
      </c>
      <c r="Y80" s="2" t="s">
        <v>257</v>
      </c>
      <c r="Z80" s="22">
        <f t="shared" si="9"/>
        <v>6.5253526667677093</v>
      </c>
      <c r="AA80" s="32"/>
      <c r="AB80" s="29" t="str">
        <f t="shared" si="7"/>
        <v/>
      </c>
      <c r="AC80" s="29" t="str">
        <f t="shared" si="8"/>
        <v/>
      </c>
    </row>
    <row r="81" spans="1:29" x14ac:dyDescent="0.2">
      <c r="A81" s="1">
        <v>40410</v>
      </c>
      <c r="B81" s="2" t="s">
        <v>118</v>
      </c>
      <c r="C81" s="2">
        <v>921</v>
      </c>
      <c r="I81" s="2">
        <v>1</v>
      </c>
      <c r="J81" s="2" t="s">
        <v>369</v>
      </c>
      <c r="K81" s="25">
        <v>13.25</v>
      </c>
      <c r="L81" s="2">
        <v>40</v>
      </c>
      <c r="M81" s="2" t="s">
        <v>256</v>
      </c>
      <c r="N81" s="2">
        <v>10</v>
      </c>
      <c r="O81" s="2" t="s">
        <v>392</v>
      </c>
      <c r="P81" s="2" t="s">
        <v>267</v>
      </c>
      <c r="Q81" s="2" t="s">
        <v>387</v>
      </c>
      <c r="R81" s="2" t="s">
        <v>267</v>
      </c>
      <c r="S81" s="2" t="s">
        <v>268</v>
      </c>
      <c r="T81" s="2" t="s">
        <v>268</v>
      </c>
      <c r="U81" s="2">
        <v>4</v>
      </c>
      <c r="W81" s="2" t="s">
        <v>270</v>
      </c>
      <c r="X81" s="1">
        <v>40495</v>
      </c>
      <c r="Z81" s="22">
        <f t="shared" si="9"/>
        <v>4.2176059919352262</v>
      </c>
      <c r="AA81" s="32"/>
      <c r="AB81" s="29" t="str">
        <f t="shared" si="7"/>
        <v/>
      </c>
      <c r="AC81" s="29" t="str">
        <f t="shared" si="8"/>
        <v/>
      </c>
    </row>
    <row r="82" spans="1:29" x14ac:dyDescent="0.2">
      <c r="A82" s="1">
        <v>40410</v>
      </c>
      <c r="B82" s="2" t="s">
        <v>118</v>
      </c>
      <c r="C82" s="2">
        <v>921</v>
      </c>
      <c r="I82" s="2">
        <v>2</v>
      </c>
      <c r="J82" s="2" t="s">
        <v>369</v>
      </c>
      <c r="K82" s="2">
        <v>19</v>
      </c>
      <c r="L82" s="2">
        <v>30</v>
      </c>
      <c r="M82" s="2" t="s">
        <v>365</v>
      </c>
      <c r="N82" s="2">
        <v>16</v>
      </c>
      <c r="O82" s="2" t="s">
        <v>393</v>
      </c>
      <c r="P82" s="2" t="s">
        <v>267</v>
      </c>
      <c r="Q82" s="2" t="s">
        <v>267</v>
      </c>
      <c r="R82" s="2" t="s">
        <v>268</v>
      </c>
      <c r="S82" s="2" t="s">
        <v>268</v>
      </c>
      <c r="T82" s="2" t="s">
        <v>338</v>
      </c>
      <c r="W82" s="2" t="s">
        <v>359</v>
      </c>
      <c r="X82" s="1">
        <v>40495</v>
      </c>
      <c r="Y82" s="2" t="s">
        <v>389</v>
      </c>
      <c r="Z82" s="22">
        <f t="shared" si="9"/>
        <v>6.0478878374920226</v>
      </c>
      <c r="AA82" s="32"/>
      <c r="AB82" s="29" t="str">
        <f t="shared" si="7"/>
        <v/>
      </c>
      <c r="AC82" s="29" t="str">
        <f t="shared" si="8"/>
        <v/>
      </c>
    </row>
    <row r="83" spans="1:29" x14ac:dyDescent="0.2">
      <c r="A83" s="1">
        <v>40410</v>
      </c>
      <c r="B83" s="2" t="s">
        <v>119</v>
      </c>
      <c r="C83" s="2">
        <v>921</v>
      </c>
      <c r="I83" s="2">
        <v>3</v>
      </c>
      <c r="J83" s="2" t="s">
        <v>390</v>
      </c>
      <c r="K83" s="2">
        <v>18</v>
      </c>
      <c r="L83" s="2">
        <v>25</v>
      </c>
      <c r="M83" s="2" t="s">
        <v>256</v>
      </c>
      <c r="N83" s="2">
        <v>13</v>
      </c>
      <c r="O83" s="2" t="s">
        <v>472</v>
      </c>
      <c r="P83" s="2" t="s">
        <v>267</v>
      </c>
      <c r="Q83" s="2" t="s">
        <v>267</v>
      </c>
      <c r="R83" s="2" t="s">
        <v>267</v>
      </c>
      <c r="S83" s="2" t="s">
        <v>268</v>
      </c>
      <c r="T83" s="2" t="s">
        <v>267</v>
      </c>
      <c r="W83" s="2" t="s">
        <v>270</v>
      </c>
      <c r="X83" s="1">
        <v>40495</v>
      </c>
      <c r="Y83" s="2" t="s">
        <v>391</v>
      </c>
      <c r="Z83" s="22">
        <f t="shared" si="9"/>
        <v>5.7295779513082321</v>
      </c>
      <c r="AA83" s="32"/>
      <c r="AB83" s="29" t="str">
        <f t="shared" si="7"/>
        <v/>
      </c>
      <c r="AC83" s="29" t="str">
        <f t="shared" si="8"/>
        <v/>
      </c>
    </row>
    <row r="84" spans="1:29" x14ac:dyDescent="0.2">
      <c r="A84" s="27" t="s">
        <v>395</v>
      </c>
      <c r="B84" s="2" t="s">
        <v>130</v>
      </c>
      <c r="C84" s="2">
        <v>1105</v>
      </c>
      <c r="D84" s="2" t="s">
        <v>394</v>
      </c>
      <c r="E84" s="30"/>
      <c r="F84" s="30"/>
      <c r="I84" s="2">
        <v>1</v>
      </c>
      <c r="J84" s="2" t="s">
        <v>273</v>
      </c>
      <c r="K84" s="2">
        <v>16</v>
      </c>
      <c r="L84" s="2">
        <v>20</v>
      </c>
      <c r="M84" s="2" t="s">
        <v>256</v>
      </c>
      <c r="N84" s="2">
        <v>5</v>
      </c>
      <c r="P84" s="2" t="s">
        <v>267</v>
      </c>
      <c r="Q84" s="2" t="s">
        <v>267</v>
      </c>
      <c r="R84" s="2" t="s">
        <v>267</v>
      </c>
      <c r="S84" s="2" t="s">
        <v>387</v>
      </c>
      <c r="T84" s="2" t="s">
        <v>267</v>
      </c>
      <c r="W84" s="2" t="s">
        <v>359</v>
      </c>
      <c r="X84" s="1">
        <v>40495</v>
      </c>
      <c r="Z84" s="22">
        <f t="shared" si="9"/>
        <v>5.0929581789406511</v>
      </c>
      <c r="AA84" s="32" t="s">
        <v>412</v>
      </c>
      <c r="AB84" s="29" t="e">
        <f t="shared" si="7"/>
        <v>#VALUE!</v>
      </c>
      <c r="AC84" s="29" t="e">
        <f t="shared" si="8"/>
        <v>#VALUE!</v>
      </c>
    </row>
    <row r="85" spans="1:29" x14ac:dyDescent="0.2">
      <c r="A85" s="26" t="s">
        <v>396</v>
      </c>
      <c r="B85" s="2" t="s">
        <v>130</v>
      </c>
      <c r="C85" s="2">
        <v>1105</v>
      </c>
      <c r="D85" s="2" t="s">
        <v>251</v>
      </c>
      <c r="E85" s="30"/>
      <c r="F85" s="30"/>
      <c r="I85" s="2">
        <v>2</v>
      </c>
      <c r="J85" s="2" t="s">
        <v>273</v>
      </c>
      <c r="K85" s="2">
        <v>14</v>
      </c>
      <c r="L85" s="2">
        <v>18</v>
      </c>
      <c r="M85" s="2" t="s">
        <v>256</v>
      </c>
      <c r="N85" s="2">
        <v>12</v>
      </c>
      <c r="P85" s="2" t="s">
        <v>267</v>
      </c>
      <c r="Q85" s="2" t="s">
        <v>267</v>
      </c>
      <c r="R85" s="2" t="s">
        <v>267</v>
      </c>
      <c r="S85" s="2" t="s">
        <v>267</v>
      </c>
      <c r="T85" s="2" t="s">
        <v>267</v>
      </c>
      <c r="W85" s="2" t="s">
        <v>270</v>
      </c>
      <c r="X85" s="1">
        <v>40495</v>
      </c>
      <c r="Z85" s="22">
        <f t="shared" si="9"/>
        <v>4.45633840657307</v>
      </c>
      <c r="AA85" s="32" t="s">
        <v>412</v>
      </c>
      <c r="AB85" s="29" t="e">
        <f t="shared" si="7"/>
        <v>#VALUE!</v>
      </c>
      <c r="AC85" s="29" t="e">
        <f t="shared" si="8"/>
        <v>#VALUE!</v>
      </c>
    </row>
    <row r="86" spans="1:29" x14ac:dyDescent="0.2">
      <c r="A86" s="1">
        <v>40732</v>
      </c>
      <c r="B86" s="2" t="s">
        <v>127</v>
      </c>
      <c r="C86" s="2">
        <v>1164</v>
      </c>
      <c r="D86" s="2" t="s">
        <v>495</v>
      </c>
      <c r="I86" s="2">
        <v>1</v>
      </c>
      <c r="J86" s="2" t="s">
        <v>486</v>
      </c>
      <c r="K86" s="2">
        <v>13</v>
      </c>
      <c r="L86" s="2">
        <v>25</v>
      </c>
      <c r="N86" s="2">
        <v>3</v>
      </c>
      <c r="O86" s="2" t="s">
        <v>429</v>
      </c>
      <c r="P86" s="2" t="s">
        <v>184</v>
      </c>
      <c r="Q86" s="2" t="s">
        <v>184</v>
      </c>
      <c r="R86" s="2" t="s">
        <v>184</v>
      </c>
      <c r="S86" s="2" t="s">
        <v>185</v>
      </c>
      <c r="T86" s="2" t="s">
        <v>185</v>
      </c>
      <c r="U86" s="2">
        <v>2</v>
      </c>
      <c r="W86" s="2" t="s">
        <v>186</v>
      </c>
      <c r="X86" s="1">
        <v>40818</v>
      </c>
      <c r="Y86" s="2" t="s">
        <v>510</v>
      </c>
      <c r="Z86" s="22"/>
      <c r="AA86" s="32"/>
    </row>
    <row r="87" spans="1:29" x14ac:dyDescent="0.2">
      <c r="A87" s="1">
        <v>40005</v>
      </c>
      <c r="B87" s="2" t="s">
        <v>126</v>
      </c>
      <c r="C87" s="2">
        <v>1266</v>
      </c>
      <c r="G87" s="2" t="s">
        <v>424</v>
      </c>
      <c r="I87" s="2">
        <v>1</v>
      </c>
      <c r="J87" s="2" t="s">
        <v>98</v>
      </c>
      <c r="K87" s="2">
        <v>13.5</v>
      </c>
      <c r="L87" s="2">
        <v>25</v>
      </c>
      <c r="M87" s="2" t="s">
        <v>99</v>
      </c>
      <c r="N87" s="2">
        <v>10</v>
      </c>
      <c r="O87" s="2" t="s">
        <v>496</v>
      </c>
      <c r="P87" s="2" t="s">
        <v>284</v>
      </c>
      <c r="Q87" s="2" t="s">
        <v>284</v>
      </c>
      <c r="R87" s="2" t="s">
        <v>284</v>
      </c>
      <c r="S87" s="2" t="s">
        <v>284</v>
      </c>
      <c r="T87" s="2" t="s">
        <v>284</v>
      </c>
      <c r="W87" s="2" t="s">
        <v>436</v>
      </c>
      <c r="X87" s="1">
        <v>40526</v>
      </c>
      <c r="Y87" s="2" t="s">
        <v>497</v>
      </c>
      <c r="Z87" s="22">
        <f t="shared" ref="Z87:Z109" si="10">K87/PI()</f>
        <v>4.2971834634811739</v>
      </c>
      <c r="AA87" s="32" t="s">
        <v>411</v>
      </c>
      <c r="AB87" s="29" t="e">
        <f>IF(ISBLANK(AA87),"",LEFT(E87,2)+IF(AA87="DMS",MID(E87,4,2)/60+MID(E87,7,4)/3600,MID(E87,4,6)/60))</f>
        <v>#VALUE!</v>
      </c>
      <c r="AC87" s="29" t="e">
        <f t="shared" ref="AC87:AC93" si="11">IF(ISBLANK(AA87),"",-(LEFT(F87,2)+IF(AA87="DMS",MID(F87,4,2)/60+MID(F87,7,4)/3600,MID(F87,4,6)/60)))</f>
        <v>#VALUE!</v>
      </c>
    </row>
    <row r="88" spans="1:29" x14ac:dyDescent="0.2">
      <c r="A88" s="1">
        <v>40026</v>
      </c>
      <c r="B88" s="2" t="s">
        <v>123</v>
      </c>
      <c r="C88" s="2">
        <v>1387</v>
      </c>
      <c r="I88" s="2">
        <v>4</v>
      </c>
      <c r="J88" s="2" t="s">
        <v>98</v>
      </c>
      <c r="K88" s="2">
        <v>16.5</v>
      </c>
      <c r="L88" s="2">
        <v>25</v>
      </c>
      <c r="M88" s="2" t="s">
        <v>315</v>
      </c>
      <c r="N88" s="2">
        <v>4</v>
      </c>
      <c r="O88" s="2" t="s">
        <v>419</v>
      </c>
      <c r="P88" s="2" t="s">
        <v>284</v>
      </c>
      <c r="Q88" s="2" t="s">
        <v>284</v>
      </c>
      <c r="R88" s="2" t="s">
        <v>284</v>
      </c>
      <c r="S88" s="2" t="s">
        <v>284</v>
      </c>
      <c r="T88" s="2" t="s">
        <v>284</v>
      </c>
      <c r="W88" s="2" t="s">
        <v>436</v>
      </c>
      <c r="X88" s="1">
        <v>40527</v>
      </c>
      <c r="Z88" s="22">
        <f t="shared" si="10"/>
        <v>5.2521131220325463</v>
      </c>
      <c r="AA88" s="32"/>
      <c r="AC88" s="29" t="str">
        <f t="shared" si="11"/>
        <v/>
      </c>
    </row>
    <row r="89" spans="1:29" x14ac:dyDescent="0.2">
      <c r="A89" s="1">
        <v>39747</v>
      </c>
      <c r="B89" s="2" t="s">
        <v>122</v>
      </c>
      <c r="C89" s="2">
        <v>1388</v>
      </c>
      <c r="I89" s="2">
        <v>3</v>
      </c>
      <c r="J89" s="2" t="s">
        <v>98</v>
      </c>
      <c r="K89" s="2" t="s">
        <v>320</v>
      </c>
      <c r="L89" s="2">
        <v>15</v>
      </c>
      <c r="M89" s="2" t="s">
        <v>315</v>
      </c>
      <c r="N89" s="2">
        <v>5</v>
      </c>
      <c r="O89" s="3" t="s">
        <v>321</v>
      </c>
      <c r="P89" s="9" t="s">
        <v>284</v>
      </c>
      <c r="Q89" s="9" t="s">
        <v>284</v>
      </c>
      <c r="R89" s="9" t="s">
        <v>283</v>
      </c>
      <c r="W89" s="4" t="s">
        <v>97</v>
      </c>
      <c r="Y89" s="3" t="s">
        <v>265</v>
      </c>
      <c r="Z89" s="22" t="e">
        <f t="shared" si="10"/>
        <v>#VALUE!</v>
      </c>
      <c r="AA89" s="32"/>
      <c r="AB89" s="29" t="str">
        <f>IF(ISBLANK(AA89),"",LEFT(E89,2)+IF(AA89="DMS",MID(E89,4,2)/60+MID(E89,7,4)/3600,MID(E89,4,6)/60))</f>
        <v/>
      </c>
      <c r="AC89" s="29" t="str">
        <f t="shared" si="11"/>
        <v/>
      </c>
    </row>
    <row r="90" spans="1:29" x14ac:dyDescent="0.2">
      <c r="A90" s="1">
        <v>40026</v>
      </c>
      <c r="B90" s="2" t="s">
        <v>124</v>
      </c>
      <c r="C90" s="2">
        <v>1388</v>
      </c>
      <c r="I90" s="2">
        <v>3</v>
      </c>
      <c r="J90" s="2" t="s">
        <v>98</v>
      </c>
      <c r="K90" s="2">
        <v>17</v>
      </c>
      <c r="L90" s="2">
        <v>30</v>
      </c>
      <c r="M90" s="2" t="s">
        <v>315</v>
      </c>
      <c r="N90" s="2">
        <v>10</v>
      </c>
      <c r="O90" s="2" t="s">
        <v>418</v>
      </c>
      <c r="P90" s="2" t="s">
        <v>284</v>
      </c>
      <c r="Q90" s="2" t="s">
        <v>284</v>
      </c>
      <c r="R90" s="2" t="s">
        <v>284</v>
      </c>
      <c r="S90" s="2" t="s">
        <v>283</v>
      </c>
      <c r="T90" s="2" t="s">
        <v>284</v>
      </c>
      <c r="W90" s="2" t="s">
        <v>436</v>
      </c>
      <c r="X90" s="1">
        <v>40527</v>
      </c>
      <c r="Z90" s="22">
        <f t="shared" si="10"/>
        <v>5.4112680651244416</v>
      </c>
      <c r="AA90" s="32"/>
      <c r="AC90" s="29" t="str">
        <f t="shared" si="11"/>
        <v/>
      </c>
    </row>
    <row r="91" spans="1:29" x14ac:dyDescent="0.2">
      <c r="A91" s="1">
        <v>40026</v>
      </c>
      <c r="B91" s="2" t="s">
        <v>123</v>
      </c>
      <c r="C91" s="2">
        <v>1391</v>
      </c>
      <c r="I91" s="2">
        <v>1</v>
      </c>
      <c r="J91" s="2" t="s">
        <v>98</v>
      </c>
      <c r="K91" s="2">
        <v>16.5</v>
      </c>
      <c r="L91" s="2">
        <v>35</v>
      </c>
      <c r="M91" s="2" t="s">
        <v>99</v>
      </c>
      <c r="N91" s="2">
        <v>15</v>
      </c>
      <c r="O91" s="2" t="s">
        <v>414</v>
      </c>
      <c r="P91" s="2" t="s">
        <v>284</v>
      </c>
      <c r="Q91" s="2" t="s">
        <v>284</v>
      </c>
      <c r="R91" s="2" t="s">
        <v>284</v>
      </c>
      <c r="S91" s="2" t="s">
        <v>284</v>
      </c>
      <c r="T91" s="2" t="s">
        <v>283</v>
      </c>
      <c r="U91" s="2">
        <v>2</v>
      </c>
      <c r="W91" s="2" t="s">
        <v>436</v>
      </c>
      <c r="X91" s="1">
        <v>40527</v>
      </c>
      <c r="Z91" s="22">
        <f t="shared" si="10"/>
        <v>5.2521131220325463</v>
      </c>
      <c r="AA91" s="32"/>
      <c r="AC91" s="29" t="str">
        <f t="shared" si="11"/>
        <v/>
      </c>
    </row>
    <row r="92" spans="1:29" x14ac:dyDescent="0.2">
      <c r="A92" s="1">
        <v>39747</v>
      </c>
      <c r="B92" s="2" t="s">
        <v>122</v>
      </c>
      <c r="C92" s="2">
        <v>1395</v>
      </c>
      <c r="I92" s="2">
        <v>1</v>
      </c>
      <c r="J92" s="2" t="s">
        <v>98</v>
      </c>
      <c r="K92" s="2">
        <v>38</v>
      </c>
      <c r="L92" s="2" t="s">
        <v>374</v>
      </c>
      <c r="M92" s="2" t="s">
        <v>315</v>
      </c>
      <c r="N92" s="2">
        <v>0</v>
      </c>
      <c r="O92" s="3" t="s">
        <v>245</v>
      </c>
      <c r="P92" s="9" t="s">
        <v>284</v>
      </c>
      <c r="Q92" s="9" t="s">
        <v>284</v>
      </c>
      <c r="R92" s="9" t="s">
        <v>283</v>
      </c>
      <c r="S92" s="9" t="s">
        <v>284</v>
      </c>
      <c r="T92" s="9" t="s">
        <v>284</v>
      </c>
      <c r="V92" s="4" t="s">
        <v>283</v>
      </c>
      <c r="W92" s="4" t="s">
        <v>97</v>
      </c>
      <c r="X92" s="4"/>
      <c r="Y92" s="3" t="s">
        <v>246</v>
      </c>
      <c r="Z92" s="22">
        <f t="shared" si="10"/>
        <v>12.095775674984045</v>
      </c>
      <c r="AA92" s="32"/>
      <c r="AB92" s="29" t="str">
        <f>IF(ISBLANK(AA92),"",LEFT(E92,2)+IF(AA92="DMS",MID(E92,4,2)/60+MID(E92,7,4)/3600,MID(E92,4,6)/60))</f>
        <v/>
      </c>
      <c r="AC92" s="29" t="str">
        <f t="shared" si="11"/>
        <v/>
      </c>
    </row>
    <row r="93" spans="1:29" x14ac:dyDescent="0.2">
      <c r="A93" s="1">
        <v>39747</v>
      </c>
      <c r="B93" s="2" t="s">
        <v>122</v>
      </c>
      <c r="C93" s="2">
        <v>1395</v>
      </c>
      <c r="I93" s="2">
        <v>2</v>
      </c>
      <c r="J93" s="2" t="s">
        <v>98</v>
      </c>
      <c r="K93" s="2">
        <v>54.25</v>
      </c>
      <c r="L93" s="2">
        <v>40</v>
      </c>
      <c r="M93" s="4" t="s">
        <v>99</v>
      </c>
      <c r="N93" s="2">
        <v>18</v>
      </c>
      <c r="O93" s="3" t="s">
        <v>247</v>
      </c>
      <c r="P93" s="9" t="s">
        <v>284</v>
      </c>
      <c r="Q93" s="9" t="s">
        <v>284</v>
      </c>
      <c r="R93" s="9" t="s">
        <v>283</v>
      </c>
      <c r="S93" s="9" t="s">
        <v>284</v>
      </c>
      <c r="T93" s="9" t="s">
        <v>284</v>
      </c>
      <c r="V93" s="4" t="s">
        <v>283</v>
      </c>
      <c r="W93" s="4" t="s">
        <v>97</v>
      </c>
      <c r="X93" s="4"/>
      <c r="Y93" s="3" t="s">
        <v>248</v>
      </c>
      <c r="Z93" s="22">
        <f t="shared" si="10"/>
        <v>17.268311325470645</v>
      </c>
      <c r="AA93" s="32"/>
      <c r="AB93" s="29" t="str">
        <f>IF(ISBLANK(AA93),"",LEFT(E93,2)+IF(AA93="DMS",MID(E93,4,2)/60+MID(E93,7,4)/3600,MID(E93,4,6)/60))</f>
        <v/>
      </c>
      <c r="AC93" s="29" t="str">
        <f t="shared" si="11"/>
        <v/>
      </c>
    </row>
    <row r="94" spans="1:29" ht="25.5" x14ac:dyDescent="0.2">
      <c r="A94" s="1">
        <v>40026</v>
      </c>
      <c r="B94" s="2" t="s">
        <v>125</v>
      </c>
      <c r="C94" s="2" t="s">
        <v>498</v>
      </c>
      <c r="G94" s="2" t="s">
        <v>424</v>
      </c>
      <c r="I94" s="2">
        <v>1</v>
      </c>
      <c r="J94" s="2" t="s">
        <v>98</v>
      </c>
      <c r="K94" s="2">
        <v>51</v>
      </c>
      <c r="L94" s="2">
        <v>35</v>
      </c>
      <c r="M94" s="2" t="s">
        <v>315</v>
      </c>
      <c r="N94" s="2">
        <v>20</v>
      </c>
      <c r="P94" s="2" t="s">
        <v>284</v>
      </c>
      <c r="Q94" s="2" t="s">
        <v>284</v>
      </c>
      <c r="R94" s="2" t="s">
        <v>284</v>
      </c>
      <c r="S94" s="2" t="s">
        <v>283</v>
      </c>
      <c r="T94" s="2" t="s">
        <v>283</v>
      </c>
      <c r="W94" s="2" t="s">
        <v>436</v>
      </c>
      <c r="X94" s="1">
        <v>40526</v>
      </c>
      <c r="Z94" s="22">
        <f t="shared" si="10"/>
        <v>16.233804195373324</v>
      </c>
      <c r="AA94" s="32" t="s">
        <v>412</v>
      </c>
      <c r="AB94" s="2">
        <v>35.179789999999997</v>
      </c>
      <c r="AC94" s="2">
        <v>83.561199999999999</v>
      </c>
    </row>
    <row r="95" spans="1:29" ht="25.5" x14ac:dyDescent="0.2">
      <c r="A95" s="1">
        <v>40026</v>
      </c>
      <c r="B95" s="2" t="s">
        <v>125</v>
      </c>
      <c r="C95" s="2" t="s">
        <v>498</v>
      </c>
      <c r="G95" s="2" t="s">
        <v>424</v>
      </c>
      <c r="I95" s="2">
        <v>2</v>
      </c>
      <c r="J95" s="2" t="s">
        <v>98</v>
      </c>
      <c r="K95" s="2">
        <v>51</v>
      </c>
      <c r="L95" s="2">
        <v>30</v>
      </c>
      <c r="M95" s="2" t="s">
        <v>315</v>
      </c>
      <c r="N95" s="2">
        <v>36</v>
      </c>
      <c r="P95" s="2" t="s">
        <v>283</v>
      </c>
      <c r="Q95" s="2" t="s">
        <v>283</v>
      </c>
      <c r="R95" s="2" t="s">
        <v>284</v>
      </c>
      <c r="S95" s="2" t="s">
        <v>283</v>
      </c>
      <c r="T95" s="2" t="s">
        <v>283</v>
      </c>
      <c r="W95" s="2" t="s">
        <v>436</v>
      </c>
      <c r="X95" s="1">
        <v>40526</v>
      </c>
      <c r="Y95" s="2" t="s">
        <v>499</v>
      </c>
      <c r="Z95" s="22">
        <f t="shared" si="10"/>
        <v>16.233804195373324</v>
      </c>
      <c r="AA95" s="32" t="s">
        <v>412</v>
      </c>
      <c r="AB95" s="2">
        <v>35.181229999999999</v>
      </c>
      <c r="AC95" s="2">
        <v>83.562489999999997</v>
      </c>
    </row>
    <row r="96" spans="1:29" ht="25.5" x14ac:dyDescent="0.2">
      <c r="A96" s="1">
        <v>40026</v>
      </c>
      <c r="B96" s="2" t="s">
        <v>125</v>
      </c>
      <c r="C96" s="2" t="s">
        <v>498</v>
      </c>
      <c r="G96" s="2" t="s">
        <v>424</v>
      </c>
      <c r="I96" s="2">
        <v>3</v>
      </c>
      <c r="J96" s="2" t="s">
        <v>98</v>
      </c>
      <c r="K96" s="2">
        <v>19</v>
      </c>
      <c r="L96" s="2">
        <v>30</v>
      </c>
      <c r="M96" s="2" t="s">
        <v>315</v>
      </c>
      <c r="N96" s="2">
        <v>0</v>
      </c>
      <c r="P96" s="2" t="s">
        <v>284</v>
      </c>
      <c r="Q96" s="2" t="s">
        <v>284</v>
      </c>
      <c r="R96" s="2" t="s">
        <v>284</v>
      </c>
      <c r="S96" s="2" t="s">
        <v>283</v>
      </c>
      <c r="T96" s="2" t="s">
        <v>283</v>
      </c>
      <c r="W96" s="2" t="s">
        <v>436</v>
      </c>
      <c r="X96" s="1">
        <v>40526</v>
      </c>
      <c r="Y96" s="2" t="s">
        <v>500</v>
      </c>
      <c r="Z96" s="22">
        <f t="shared" si="10"/>
        <v>6.0478878374920226</v>
      </c>
      <c r="AA96" s="32" t="s">
        <v>412</v>
      </c>
      <c r="AB96" s="2">
        <v>35.181440000000002</v>
      </c>
      <c r="AC96" s="2">
        <v>83.562939999999998</v>
      </c>
    </row>
    <row r="97" spans="1:29" ht="25.5" x14ac:dyDescent="0.2">
      <c r="A97" s="1">
        <v>40026</v>
      </c>
      <c r="B97" s="2" t="s">
        <v>125</v>
      </c>
      <c r="C97" s="2" t="s">
        <v>498</v>
      </c>
      <c r="G97" s="2" t="s">
        <v>424</v>
      </c>
      <c r="I97" s="2">
        <v>4</v>
      </c>
      <c r="J97" s="2" t="s">
        <v>98</v>
      </c>
      <c r="K97" s="2">
        <v>15</v>
      </c>
      <c r="L97" s="2">
        <v>30</v>
      </c>
      <c r="M97" s="2" t="s">
        <v>315</v>
      </c>
      <c r="N97" s="2">
        <v>30</v>
      </c>
      <c r="P97" s="2" t="s">
        <v>284</v>
      </c>
      <c r="Q97" s="2" t="s">
        <v>284</v>
      </c>
      <c r="R97" s="2" t="s">
        <v>284</v>
      </c>
      <c r="S97" s="2" t="s">
        <v>283</v>
      </c>
      <c r="T97" s="2" t="s">
        <v>283</v>
      </c>
      <c r="W97" s="2" t="s">
        <v>436</v>
      </c>
      <c r="X97" s="1">
        <v>40526</v>
      </c>
      <c r="Y97" s="2" t="s">
        <v>501</v>
      </c>
      <c r="Z97" s="22">
        <f t="shared" si="10"/>
        <v>4.7746482927568605</v>
      </c>
      <c r="AA97" s="32" t="s">
        <v>412</v>
      </c>
      <c r="AB97" s="2">
        <v>35.182949999999998</v>
      </c>
      <c r="AC97" s="2">
        <v>83.563569999999999</v>
      </c>
    </row>
    <row r="98" spans="1:29" ht="25.5" x14ac:dyDescent="0.2">
      <c r="A98" s="1">
        <v>40026</v>
      </c>
      <c r="B98" s="2" t="s">
        <v>125</v>
      </c>
      <c r="C98" s="2" t="s">
        <v>498</v>
      </c>
      <c r="G98" s="2" t="s">
        <v>424</v>
      </c>
      <c r="I98" s="2">
        <v>5</v>
      </c>
      <c r="J98" s="2" t="s">
        <v>98</v>
      </c>
      <c r="K98" s="2">
        <v>13.5</v>
      </c>
      <c r="L98" s="2">
        <v>30</v>
      </c>
      <c r="M98" s="2" t="s">
        <v>315</v>
      </c>
      <c r="N98" s="2">
        <v>3</v>
      </c>
      <c r="P98" s="2" t="s">
        <v>284</v>
      </c>
      <c r="Q98" s="2" t="s">
        <v>284</v>
      </c>
      <c r="R98" s="2" t="s">
        <v>284</v>
      </c>
      <c r="S98" s="2" t="s">
        <v>284</v>
      </c>
      <c r="T98" s="2" t="s">
        <v>284</v>
      </c>
      <c r="W98" s="2" t="s">
        <v>436</v>
      </c>
      <c r="X98" s="1">
        <v>40526</v>
      </c>
      <c r="Z98" s="22">
        <f t="shared" si="10"/>
        <v>4.2971834634811739</v>
      </c>
      <c r="AA98" s="32" t="s">
        <v>412</v>
      </c>
      <c r="AB98" s="2">
        <v>35.185749999999999</v>
      </c>
      <c r="AC98" s="2">
        <v>83.562309999999997</v>
      </c>
    </row>
    <row r="99" spans="1:29" ht="25.5" x14ac:dyDescent="0.2">
      <c r="A99" s="1">
        <v>40026</v>
      </c>
      <c r="B99" s="2" t="s">
        <v>125</v>
      </c>
      <c r="C99" s="2" t="s">
        <v>498</v>
      </c>
      <c r="G99" s="2" t="s">
        <v>424</v>
      </c>
      <c r="I99" s="2">
        <v>6</v>
      </c>
      <c r="J99" s="2" t="s">
        <v>266</v>
      </c>
      <c r="K99" s="2">
        <v>20.5</v>
      </c>
      <c r="L99" s="2">
        <v>30</v>
      </c>
      <c r="M99" s="2" t="s">
        <v>315</v>
      </c>
      <c r="N99" s="2">
        <v>15.5</v>
      </c>
      <c r="P99" s="2" t="s">
        <v>284</v>
      </c>
      <c r="Q99" s="2" t="s">
        <v>284</v>
      </c>
      <c r="R99" s="2" t="s">
        <v>284</v>
      </c>
      <c r="S99" s="2" t="s">
        <v>284</v>
      </c>
      <c r="T99" s="2" t="s">
        <v>284</v>
      </c>
      <c r="W99" s="2" t="s">
        <v>436</v>
      </c>
      <c r="X99" s="1">
        <v>40526</v>
      </c>
      <c r="Z99" s="22">
        <f t="shared" si="10"/>
        <v>6.5253526667677093</v>
      </c>
      <c r="AA99" s="32" t="s">
        <v>412</v>
      </c>
      <c r="AB99" s="2">
        <v>35.18533</v>
      </c>
      <c r="AC99" s="2">
        <v>83.562070000000006</v>
      </c>
    </row>
    <row r="100" spans="1:29" ht="25.5" x14ac:dyDescent="0.2">
      <c r="A100" s="1">
        <v>40026</v>
      </c>
      <c r="B100" s="2" t="s">
        <v>125</v>
      </c>
      <c r="C100" s="2" t="s">
        <v>498</v>
      </c>
      <c r="G100" s="2" t="s">
        <v>424</v>
      </c>
      <c r="I100" s="2">
        <v>7</v>
      </c>
      <c r="J100" s="2" t="s">
        <v>266</v>
      </c>
      <c r="K100" s="2">
        <v>37.5</v>
      </c>
      <c r="L100" s="2">
        <v>30</v>
      </c>
      <c r="M100" s="2" t="s">
        <v>315</v>
      </c>
      <c r="N100" s="2">
        <v>5</v>
      </c>
      <c r="P100" s="2" t="s">
        <v>284</v>
      </c>
      <c r="Q100" s="2" t="s">
        <v>284</v>
      </c>
      <c r="R100" s="2" t="s">
        <v>284</v>
      </c>
      <c r="S100" s="2" t="s">
        <v>284</v>
      </c>
      <c r="T100" s="2" t="s">
        <v>284</v>
      </c>
      <c r="W100" s="2" t="s">
        <v>436</v>
      </c>
      <c r="X100" s="1">
        <v>40526</v>
      </c>
      <c r="Y100" s="2" t="s">
        <v>502</v>
      </c>
      <c r="Z100" s="22">
        <f t="shared" si="10"/>
        <v>11.93662073189215</v>
      </c>
      <c r="AA100" s="32" t="s">
        <v>412</v>
      </c>
      <c r="AB100" s="2">
        <v>35.184809999999999</v>
      </c>
      <c r="AC100" s="2">
        <v>83.561329999999998</v>
      </c>
    </row>
    <row r="101" spans="1:29" ht="25.5" x14ac:dyDescent="0.2">
      <c r="A101" s="1">
        <v>40026</v>
      </c>
      <c r="B101" s="2" t="s">
        <v>125</v>
      </c>
      <c r="C101" s="2" t="s">
        <v>498</v>
      </c>
      <c r="G101" s="2" t="s">
        <v>424</v>
      </c>
      <c r="I101" s="2">
        <v>8</v>
      </c>
      <c r="J101" s="2" t="s">
        <v>266</v>
      </c>
      <c r="K101" s="2">
        <v>20</v>
      </c>
      <c r="L101" s="2">
        <v>35</v>
      </c>
      <c r="M101" s="2" t="s">
        <v>315</v>
      </c>
      <c r="N101" s="2">
        <v>12</v>
      </c>
      <c r="P101" s="2" t="s">
        <v>284</v>
      </c>
      <c r="Q101" s="2" t="s">
        <v>284</v>
      </c>
      <c r="R101" s="2" t="s">
        <v>284</v>
      </c>
      <c r="S101" s="2" t="s">
        <v>284</v>
      </c>
      <c r="T101" s="2" t="s">
        <v>284</v>
      </c>
      <c r="W101" s="2" t="s">
        <v>436</v>
      </c>
      <c r="X101" s="1">
        <v>40526</v>
      </c>
      <c r="Z101" s="22">
        <f t="shared" si="10"/>
        <v>6.366197723675814</v>
      </c>
      <c r="AA101" s="32" t="s">
        <v>412</v>
      </c>
      <c r="AB101" s="2">
        <v>35.181460000000001</v>
      </c>
      <c r="AC101" s="2">
        <v>83.562269999999998</v>
      </c>
    </row>
    <row r="102" spans="1:29" ht="25.5" x14ac:dyDescent="0.2">
      <c r="A102" s="1">
        <v>40026</v>
      </c>
      <c r="B102" s="2" t="s">
        <v>125</v>
      </c>
      <c r="C102" s="2" t="s">
        <v>498</v>
      </c>
      <c r="G102" s="2" t="s">
        <v>424</v>
      </c>
      <c r="I102" s="2">
        <v>9</v>
      </c>
      <c r="J102" s="2" t="s">
        <v>266</v>
      </c>
      <c r="K102" s="2">
        <v>15</v>
      </c>
      <c r="L102" s="2">
        <v>25</v>
      </c>
      <c r="M102" s="2" t="s">
        <v>315</v>
      </c>
      <c r="N102" s="2">
        <v>15</v>
      </c>
      <c r="P102" s="2" t="s">
        <v>284</v>
      </c>
      <c r="Q102" s="2" t="s">
        <v>284</v>
      </c>
      <c r="R102" s="2" t="s">
        <v>284</v>
      </c>
      <c r="S102" s="2" t="s">
        <v>284</v>
      </c>
      <c r="T102" s="2" t="s">
        <v>284</v>
      </c>
      <c r="W102" s="2" t="s">
        <v>436</v>
      </c>
      <c r="X102" s="1">
        <v>40526</v>
      </c>
      <c r="Y102" s="2" t="s">
        <v>503</v>
      </c>
      <c r="Z102" s="22">
        <f t="shared" si="10"/>
        <v>4.7746482927568605</v>
      </c>
      <c r="AA102" s="32" t="s">
        <v>354</v>
      </c>
      <c r="AB102" s="2">
        <v>35.181660000000001</v>
      </c>
      <c r="AC102" s="2">
        <v>83.561949999999996</v>
      </c>
    </row>
    <row r="103" spans="1:29" ht="25.5" x14ac:dyDescent="0.2">
      <c r="A103" s="1">
        <v>40026</v>
      </c>
      <c r="B103" s="2" t="s">
        <v>125</v>
      </c>
      <c r="C103" s="2" t="s">
        <v>498</v>
      </c>
      <c r="G103" s="2" t="s">
        <v>424</v>
      </c>
      <c r="I103" s="2">
        <v>10</v>
      </c>
      <c r="J103" s="2" t="s">
        <v>266</v>
      </c>
      <c r="K103" s="2">
        <v>25</v>
      </c>
      <c r="L103" s="2">
        <v>18</v>
      </c>
      <c r="M103" s="2" t="s">
        <v>315</v>
      </c>
      <c r="N103" s="2">
        <v>60</v>
      </c>
      <c r="O103" s="2" t="s">
        <v>504</v>
      </c>
      <c r="P103" s="2" t="s">
        <v>283</v>
      </c>
      <c r="Q103" s="2" t="s">
        <v>283</v>
      </c>
      <c r="R103" s="2" t="s">
        <v>283</v>
      </c>
      <c r="S103" s="2" t="s">
        <v>283</v>
      </c>
      <c r="T103" s="2" t="s">
        <v>283</v>
      </c>
      <c r="W103" s="2" t="s">
        <v>436</v>
      </c>
      <c r="X103" s="1">
        <v>40526</v>
      </c>
      <c r="Y103" s="2" t="s">
        <v>413</v>
      </c>
      <c r="Z103" s="22">
        <f t="shared" si="10"/>
        <v>7.9577471545947667</v>
      </c>
      <c r="AA103" s="32" t="s">
        <v>457</v>
      </c>
      <c r="AB103" s="2">
        <v>35.180169999999997</v>
      </c>
      <c r="AC103" s="2">
        <v>83.560630000000003</v>
      </c>
    </row>
    <row r="104" spans="1:29" ht="25.5" x14ac:dyDescent="0.2">
      <c r="A104" s="1">
        <v>40026</v>
      </c>
      <c r="B104" s="2" t="s">
        <v>123</v>
      </c>
      <c r="C104" s="2" t="s">
        <v>415</v>
      </c>
      <c r="I104" s="2">
        <v>2</v>
      </c>
      <c r="J104" s="2" t="s">
        <v>98</v>
      </c>
      <c r="K104" s="2">
        <v>13</v>
      </c>
      <c r="L104" s="2">
        <v>25</v>
      </c>
      <c r="M104" s="2" t="s">
        <v>315</v>
      </c>
      <c r="N104" s="2">
        <v>15</v>
      </c>
      <c r="O104" s="2" t="s">
        <v>416</v>
      </c>
      <c r="P104" s="2" t="s">
        <v>284</v>
      </c>
      <c r="Q104" s="2" t="s">
        <v>284</v>
      </c>
      <c r="R104" s="2" t="s">
        <v>284</v>
      </c>
      <c r="S104" s="2" t="s">
        <v>284</v>
      </c>
      <c r="T104" s="2" t="s">
        <v>283</v>
      </c>
      <c r="U104" s="2">
        <v>2</v>
      </c>
      <c r="W104" s="2" t="s">
        <v>436</v>
      </c>
      <c r="X104" s="1">
        <v>40527</v>
      </c>
      <c r="Y104" s="2" t="s">
        <v>417</v>
      </c>
      <c r="Z104" s="22">
        <f t="shared" si="10"/>
        <v>4.1380285203892786</v>
      </c>
      <c r="AA104" s="32"/>
      <c r="AC104" s="29" t="str">
        <f>IF(ISBLANK(AA104),"",-(LEFT(F104,2)+IF(AA104="DMS",MID(F104,4,2)/60+MID(F104,7,4)/3600,MID(F104,4,6)/60)))</f>
        <v/>
      </c>
    </row>
    <row r="105" spans="1:29" ht="25.5" x14ac:dyDescent="0.2">
      <c r="A105" s="1">
        <v>39747</v>
      </c>
      <c r="B105" s="2" t="s">
        <v>122</v>
      </c>
      <c r="C105" s="2" t="s">
        <v>250</v>
      </c>
      <c r="I105" s="2">
        <v>1</v>
      </c>
      <c r="J105" s="2" t="s">
        <v>98</v>
      </c>
      <c r="K105" s="8">
        <v>23.75</v>
      </c>
      <c r="L105" s="2">
        <v>40</v>
      </c>
      <c r="M105" s="2" t="s">
        <v>315</v>
      </c>
      <c r="N105" s="2">
        <v>3</v>
      </c>
      <c r="O105" s="3" t="s">
        <v>253</v>
      </c>
      <c r="P105" s="9" t="s">
        <v>284</v>
      </c>
      <c r="Q105" s="9" t="s">
        <v>284</v>
      </c>
      <c r="R105" s="9" t="s">
        <v>283</v>
      </c>
      <c r="S105" s="9" t="s">
        <v>284</v>
      </c>
      <c r="T105" s="9" t="s">
        <v>284</v>
      </c>
      <c r="V105" s="4" t="s">
        <v>283</v>
      </c>
      <c r="W105" s="4" t="s">
        <v>97</v>
      </c>
      <c r="X105" s="4"/>
      <c r="Y105" s="3" t="s">
        <v>248</v>
      </c>
      <c r="Z105" s="22">
        <f t="shared" si="10"/>
        <v>7.5598597968650285</v>
      </c>
      <c r="AA105" s="32"/>
      <c r="AB105" s="29" t="str">
        <f>IF(ISBLANK(AA105),"",LEFT(E105,2)+IF(AA105="DMS",MID(E105,4,2)/60+MID(E105,7,4)/3600,MID(E105,4,6)/60))</f>
        <v/>
      </c>
      <c r="AC105" s="29" t="str">
        <f>IF(ISBLANK(AA105),"",-(LEFT(F105,2)+IF(AA105="DMS",MID(F105,4,2)/60+MID(F105,7,4)/3600,MID(F105,4,6)/60)))</f>
        <v/>
      </c>
    </row>
    <row r="106" spans="1:29" ht="25.5" x14ac:dyDescent="0.2">
      <c r="A106" s="1">
        <v>39747</v>
      </c>
      <c r="B106" s="2" t="s">
        <v>122</v>
      </c>
      <c r="C106" s="2" t="s">
        <v>250</v>
      </c>
      <c r="I106" s="2">
        <v>2</v>
      </c>
      <c r="J106" s="2" t="s">
        <v>98</v>
      </c>
      <c r="K106" s="2">
        <v>35</v>
      </c>
      <c r="L106" s="2">
        <v>45</v>
      </c>
      <c r="M106" s="2" t="s">
        <v>315</v>
      </c>
      <c r="N106" s="2">
        <v>12</v>
      </c>
      <c r="O106" s="3" t="s">
        <v>253</v>
      </c>
      <c r="P106" s="9" t="s">
        <v>284</v>
      </c>
      <c r="Q106" s="9" t="s">
        <v>284</v>
      </c>
      <c r="R106" s="9" t="s">
        <v>283</v>
      </c>
      <c r="V106" s="4" t="s">
        <v>283</v>
      </c>
      <c r="W106" s="4" t="s">
        <v>97</v>
      </c>
      <c r="X106" s="4"/>
      <c r="Y106" s="3" t="s">
        <v>248</v>
      </c>
      <c r="Z106" s="22">
        <f t="shared" si="10"/>
        <v>11.140846016432674</v>
      </c>
      <c r="AA106" s="32"/>
      <c r="AB106" s="29" t="str">
        <f>IF(ISBLANK(AA106),"",LEFT(E106,2)+IF(AA106="DMS",MID(E106,4,2)/60+MID(E106,7,4)/3600,MID(E106,4,6)/60))</f>
        <v/>
      </c>
      <c r="AC106" s="29" t="str">
        <f>IF(ISBLANK(AA106),"",-(LEFT(F106,2)+IF(AA106="DMS",MID(F106,4,2)/60+MID(F106,7,4)/3600,MID(F106,4,6)/60)))</f>
        <v/>
      </c>
    </row>
    <row r="107" spans="1:29" ht="25.5" x14ac:dyDescent="0.2">
      <c r="A107" s="1">
        <v>40004</v>
      </c>
      <c r="B107" s="2" t="s">
        <v>121</v>
      </c>
      <c r="C107" s="2" t="s">
        <v>420</v>
      </c>
      <c r="I107" s="2">
        <v>1</v>
      </c>
      <c r="J107" s="2" t="s">
        <v>266</v>
      </c>
      <c r="K107" s="2">
        <v>18</v>
      </c>
      <c r="L107" s="2">
        <v>24</v>
      </c>
      <c r="M107" s="2" t="s">
        <v>99</v>
      </c>
      <c r="N107" s="2">
        <v>5</v>
      </c>
      <c r="O107" s="2" t="s">
        <v>421</v>
      </c>
      <c r="P107" s="2" t="s">
        <v>284</v>
      </c>
      <c r="Q107" s="2" t="s">
        <v>284</v>
      </c>
      <c r="R107" s="2" t="s">
        <v>284</v>
      </c>
      <c r="S107" s="2" t="s">
        <v>284</v>
      </c>
      <c r="W107" s="2" t="s">
        <v>436</v>
      </c>
      <c r="X107" s="1">
        <v>40527</v>
      </c>
      <c r="Y107" s="2" t="s">
        <v>427</v>
      </c>
      <c r="Z107" s="22">
        <f t="shared" si="10"/>
        <v>5.7295779513082321</v>
      </c>
      <c r="AA107" s="32"/>
    </row>
    <row r="108" spans="1:29" ht="25.5" x14ac:dyDescent="0.2">
      <c r="A108" s="1">
        <v>40004</v>
      </c>
      <c r="B108" s="2" t="s">
        <v>121</v>
      </c>
      <c r="C108" s="2" t="s">
        <v>420</v>
      </c>
      <c r="I108" s="2">
        <v>2</v>
      </c>
      <c r="J108" s="2" t="s">
        <v>266</v>
      </c>
      <c r="K108" s="2">
        <v>22.5</v>
      </c>
      <c r="L108" s="2">
        <v>25</v>
      </c>
      <c r="M108" s="2" t="s">
        <v>99</v>
      </c>
      <c r="N108" s="2">
        <v>6</v>
      </c>
      <c r="O108" s="2" t="s">
        <v>422</v>
      </c>
      <c r="P108" s="2" t="s">
        <v>284</v>
      </c>
      <c r="Q108" s="2" t="s">
        <v>284</v>
      </c>
      <c r="R108" s="2" t="s">
        <v>283</v>
      </c>
      <c r="S108" s="2" t="s">
        <v>283</v>
      </c>
      <c r="T108" s="2" t="s">
        <v>283</v>
      </c>
      <c r="U108" s="2">
        <v>6</v>
      </c>
      <c r="W108" s="2" t="s">
        <v>436</v>
      </c>
      <c r="X108" s="1">
        <v>40527</v>
      </c>
      <c r="Y108" s="2" t="s">
        <v>489</v>
      </c>
      <c r="Z108" s="22">
        <f t="shared" si="10"/>
        <v>7.1619724391352904</v>
      </c>
      <c r="AA108" s="32"/>
    </row>
    <row r="109" spans="1:29" ht="25.5" x14ac:dyDescent="0.2">
      <c r="A109" s="1">
        <v>40004</v>
      </c>
      <c r="B109" s="2" t="s">
        <v>121</v>
      </c>
      <c r="C109" s="2" t="s">
        <v>420</v>
      </c>
      <c r="I109" s="2">
        <v>3</v>
      </c>
      <c r="J109" s="2" t="s">
        <v>266</v>
      </c>
      <c r="K109" s="2">
        <v>23</v>
      </c>
      <c r="M109" s="2" t="s">
        <v>99</v>
      </c>
      <c r="N109" s="2">
        <v>6</v>
      </c>
      <c r="O109" s="2" t="s">
        <v>423</v>
      </c>
      <c r="P109" s="2" t="s">
        <v>284</v>
      </c>
      <c r="Q109" s="2" t="s">
        <v>284</v>
      </c>
      <c r="R109" s="2" t="s">
        <v>283</v>
      </c>
      <c r="S109" s="2" t="s">
        <v>284</v>
      </c>
      <c r="T109" s="2" t="s">
        <v>284</v>
      </c>
      <c r="W109" s="2" t="s">
        <v>436</v>
      </c>
      <c r="X109" s="1">
        <v>40527</v>
      </c>
      <c r="Y109" s="2" t="s">
        <v>490</v>
      </c>
      <c r="Z109" s="22">
        <f t="shared" si="10"/>
        <v>7.3211273822271856</v>
      </c>
      <c r="AA109" s="32"/>
    </row>
    <row r="110" spans="1:29" ht="25.5" x14ac:dyDescent="0.2">
      <c r="A110" s="2">
        <v>2009</v>
      </c>
      <c r="B110" s="2" t="s">
        <v>120</v>
      </c>
      <c r="C110" s="2" t="s">
        <v>491</v>
      </c>
      <c r="G110" s="2" t="s">
        <v>424</v>
      </c>
      <c r="I110" s="2">
        <v>1</v>
      </c>
      <c r="O110" s="2" t="s">
        <v>492</v>
      </c>
      <c r="W110" s="2" t="s">
        <v>436</v>
      </c>
      <c r="X110" s="1">
        <v>40527</v>
      </c>
      <c r="Z110" s="22"/>
      <c r="AA110" s="32" t="s">
        <v>412</v>
      </c>
      <c r="AB110" s="29" t="e">
        <f t="shared" ref="AB110:AB120" si="12">IF(ISBLANK(AA110),"",LEFT(E110,2)+IF(AA110="DMS",MID(E110,4,2)/60+MID(E110,7,4)/3600,MID(E110,4,6)/60))</f>
        <v>#VALUE!</v>
      </c>
      <c r="AC110" s="29" t="e">
        <f t="shared" ref="AC110:AC118" si="13">IF(ISBLANK(AA110),"",-(LEFT(F110,2)+IF(AA110="DMS",MID(F110,4,2)/60+MID(F110,7,4)/3600,MID(F110,4,6)/60)))</f>
        <v>#VALUE!</v>
      </c>
    </row>
    <row r="111" spans="1:29" ht="25.5" x14ac:dyDescent="0.2">
      <c r="A111" s="2">
        <v>2009</v>
      </c>
      <c r="B111" s="2" t="s">
        <v>120</v>
      </c>
      <c r="C111" s="2" t="s">
        <v>491</v>
      </c>
      <c r="G111" s="2" t="s">
        <v>424</v>
      </c>
      <c r="I111" s="2">
        <v>2</v>
      </c>
      <c r="O111" s="2" t="s">
        <v>492</v>
      </c>
      <c r="W111" s="2" t="s">
        <v>436</v>
      </c>
      <c r="X111" s="1">
        <v>40527</v>
      </c>
      <c r="Z111" s="22"/>
      <c r="AA111" s="32" t="s">
        <v>412</v>
      </c>
      <c r="AB111" s="29" t="e">
        <f t="shared" si="12"/>
        <v>#VALUE!</v>
      </c>
      <c r="AC111" s="29" t="e">
        <f t="shared" si="13"/>
        <v>#VALUE!</v>
      </c>
    </row>
    <row r="112" spans="1:29" ht="25.5" x14ac:dyDescent="0.2">
      <c r="A112" s="2">
        <v>2009</v>
      </c>
      <c r="B112" s="2" t="s">
        <v>120</v>
      </c>
      <c r="C112" s="2" t="s">
        <v>491</v>
      </c>
      <c r="G112" s="2" t="s">
        <v>424</v>
      </c>
      <c r="I112" s="2">
        <v>3</v>
      </c>
      <c r="O112" s="2" t="s">
        <v>492</v>
      </c>
      <c r="W112" s="2" t="s">
        <v>436</v>
      </c>
      <c r="X112" s="1">
        <v>40527</v>
      </c>
      <c r="Z112" s="22"/>
      <c r="AA112" s="32" t="s">
        <v>412</v>
      </c>
      <c r="AB112" s="29" t="e">
        <f t="shared" si="12"/>
        <v>#VALUE!</v>
      </c>
      <c r="AC112" s="29" t="e">
        <f t="shared" si="13"/>
        <v>#VALUE!</v>
      </c>
    </row>
    <row r="113" spans="1:29" ht="25.5" x14ac:dyDescent="0.2">
      <c r="A113" s="2">
        <v>2009</v>
      </c>
      <c r="B113" s="2" t="s">
        <v>120</v>
      </c>
      <c r="C113" s="2" t="s">
        <v>491</v>
      </c>
      <c r="G113" s="2" t="s">
        <v>424</v>
      </c>
      <c r="I113" s="2">
        <v>4</v>
      </c>
      <c r="O113" s="2" t="s">
        <v>492</v>
      </c>
      <c r="W113" s="2" t="s">
        <v>436</v>
      </c>
      <c r="X113" s="1">
        <v>40527</v>
      </c>
      <c r="Z113" s="22"/>
      <c r="AA113" s="32" t="s">
        <v>412</v>
      </c>
      <c r="AB113" s="29" t="e">
        <f t="shared" si="12"/>
        <v>#VALUE!</v>
      </c>
      <c r="AC113" s="29" t="e">
        <f t="shared" si="13"/>
        <v>#VALUE!</v>
      </c>
    </row>
    <row r="114" spans="1:29" ht="25.5" x14ac:dyDescent="0.2">
      <c r="A114" s="2">
        <v>2009</v>
      </c>
      <c r="B114" s="2" t="s">
        <v>120</v>
      </c>
      <c r="C114" s="2" t="s">
        <v>491</v>
      </c>
      <c r="G114" s="2" t="s">
        <v>424</v>
      </c>
      <c r="I114" s="2">
        <v>5</v>
      </c>
      <c r="O114" s="2" t="s">
        <v>492</v>
      </c>
      <c r="W114" s="2" t="s">
        <v>436</v>
      </c>
      <c r="X114" s="1">
        <v>40527</v>
      </c>
      <c r="Z114" s="22"/>
      <c r="AA114" s="32" t="s">
        <v>412</v>
      </c>
      <c r="AB114" s="29" t="e">
        <f t="shared" si="12"/>
        <v>#VALUE!</v>
      </c>
      <c r="AC114" s="29" t="e">
        <f t="shared" si="13"/>
        <v>#VALUE!</v>
      </c>
    </row>
    <row r="115" spans="1:29" ht="25.5" x14ac:dyDescent="0.2">
      <c r="A115" s="2">
        <v>2009</v>
      </c>
      <c r="B115" s="2" t="s">
        <v>120</v>
      </c>
      <c r="C115" s="2" t="s">
        <v>491</v>
      </c>
      <c r="G115" s="2" t="s">
        <v>424</v>
      </c>
      <c r="I115" s="2">
        <v>6</v>
      </c>
      <c r="O115" s="2" t="s">
        <v>492</v>
      </c>
      <c r="W115" s="2" t="s">
        <v>436</v>
      </c>
      <c r="X115" s="1">
        <v>40527</v>
      </c>
      <c r="Z115" s="22"/>
      <c r="AA115" s="32" t="s">
        <v>412</v>
      </c>
      <c r="AB115" s="29" t="e">
        <f t="shared" si="12"/>
        <v>#VALUE!</v>
      </c>
      <c r="AC115" s="29" t="e">
        <f t="shared" si="13"/>
        <v>#VALUE!</v>
      </c>
    </row>
    <row r="116" spans="1:29" ht="25.5" x14ac:dyDescent="0.2">
      <c r="A116" s="2">
        <v>2009</v>
      </c>
      <c r="B116" s="2" t="s">
        <v>120</v>
      </c>
      <c r="C116" s="2" t="s">
        <v>491</v>
      </c>
      <c r="G116" s="2" t="s">
        <v>424</v>
      </c>
      <c r="I116" s="2">
        <v>7</v>
      </c>
      <c r="O116" s="2" t="s">
        <v>492</v>
      </c>
      <c r="W116" s="2" t="s">
        <v>436</v>
      </c>
      <c r="X116" s="1">
        <v>40527</v>
      </c>
      <c r="Z116" s="22"/>
      <c r="AA116" s="32" t="s">
        <v>412</v>
      </c>
      <c r="AB116" s="29" t="e">
        <f t="shared" si="12"/>
        <v>#VALUE!</v>
      </c>
      <c r="AC116" s="29" t="e">
        <f t="shared" si="13"/>
        <v>#VALUE!</v>
      </c>
    </row>
    <row r="117" spans="1:29" ht="25.5" x14ac:dyDescent="0.2">
      <c r="A117" s="2">
        <v>2009</v>
      </c>
      <c r="B117" s="2" t="s">
        <v>120</v>
      </c>
      <c r="C117" s="2" t="s">
        <v>491</v>
      </c>
      <c r="G117" s="2" t="s">
        <v>424</v>
      </c>
      <c r="I117" s="2">
        <v>8</v>
      </c>
      <c r="O117" s="2" t="s">
        <v>492</v>
      </c>
      <c r="W117" s="2" t="s">
        <v>436</v>
      </c>
      <c r="X117" s="1">
        <v>40527</v>
      </c>
      <c r="Z117" s="22"/>
      <c r="AA117" s="32" t="s">
        <v>412</v>
      </c>
      <c r="AB117" s="29" t="e">
        <f t="shared" si="12"/>
        <v>#VALUE!</v>
      </c>
      <c r="AC117" s="29" t="e">
        <f t="shared" si="13"/>
        <v>#VALUE!</v>
      </c>
    </row>
    <row r="118" spans="1:29" x14ac:dyDescent="0.2">
      <c r="A118" s="1">
        <v>40446</v>
      </c>
      <c r="B118" s="2" t="s">
        <v>11</v>
      </c>
      <c r="C118" s="2" t="s">
        <v>368</v>
      </c>
      <c r="E118" s="30"/>
      <c r="F118" s="30"/>
      <c r="I118" s="2">
        <v>1</v>
      </c>
      <c r="J118" s="2" t="s">
        <v>369</v>
      </c>
      <c r="K118" s="2">
        <v>17.5</v>
      </c>
      <c r="L118" s="2">
        <v>30</v>
      </c>
      <c r="M118" s="2" t="s">
        <v>256</v>
      </c>
      <c r="N118" s="2">
        <v>45</v>
      </c>
      <c r="O118" s="2" t="s">
        <v>370</v>
      </c>
      <c r="P118" s="2" t="s">
        <v>267</v>
      </c>
      <c r="Q118" s="2" t="s">
        <v>267</v>
      </c>
      <c r="R118" s="2" t="s">
        <v>267</v>
      </c>
      <c r="S118" s="2" t="s">
        <v>268</v>
      </c>
      <c r="T118" s="2" t="s">
        <v>267</v>
      </c>
      <c r="V118" s="2" t="s">
        <v>371</v>
      </c>
      <c r="W118" s="2" t="s">
        <v>270</v>
      </c>
      <c r="X118" s="1">
        <v>40494</v>
      </c>
      <c r="Y118" s="2" t="s">
        <v>372</v>
      </c>
      <c r="Z118" s="22">
        <f>K118/PI()</f>
        <v>5.5704230082163368</v>
      </c>
      <c r="AA118" s="32" t="s">
        <v>411</v>
      </c>
      <c r="AB118" s="29" t="e">
        <f t="shared" si="12"/>
        <v>#VALUE!</v>
      </c>
      <c r="AC118" s="29" t="e">
        <f t="shared" si="13"/>
        <v>#VALUE!</v>
      </c>
    </row>
    <row r="119" spans="1:29" ht="51" x14ac:dyDescent="0.2">
      <c r="A119" s="1">
        <v>40356</v>
      </c>
      <c r="B119" s="2" t="s">
        <v>119</v>
      </c>
      <c r="C119" s="2" t="s">
        <v>224</v>
      </c>
      <c r="E119" s="31"/>
      <c r="F119" s="30"/>
      <c r="G119" s="4" t="s">
        <v>424</v>
      </c>
      <c r="K119" s="2">
        <v>13</v>
      </c>
      <c r="L119" s="2">
        <v>35</v>
      </c>
      <c r="O119" s="2" t="s">
        <v>456</v>
      </c>
      <c r="P119" s="2" t="s">
        <v>267</v>
      </c>
      <c r="Q119" s="2" t="s">
        <v>267</v>
      </c>
      <c r="R119" s="2" t="s">
        <v>267</v>
      </c>
      <c r="S119" s="2" t="s">
        <v>268</v>
      </c>
      <c r="T119" s="2" t="s">
        <v>268</v>
      </c>
      <c r="U119" s="2">
        <v>3</v>
      </c>
      <c r="W119" s="2" t="s">
        <v>270</v>
      </c>
      <c r="X119" s="1">
        <v>40496</v>
      </c>
      <c r="Y119" s="2" t="s">
        <v>226</v>
      </c>
      <c r="Z119" s="22">
        <f>K119/PI()</f>
        <v>4.1380285203892786</v>
      </c>
      <c r="AA119" s="33" t="s">
        <v>425</v>
      </c>
      <c r="AB119" s="29" t="e">
        <f t="shared" si="12"/>
        <v>#VALUE!</v>
      </c>
      <c r="AC119" s="34">
        <v>-79.851097308853795</v>
      </c>
    </row>
    <row r="120" spans="1:29" ht="25.5" x14ac:dyDescent="0.2">
      <c r="A120" s="1">
        <v>40396</v>
      </c>
      <c r="B120" s="2" t="s">
        <v>118</v>
      </c>
      <c r="C120" s="2" t="s">
        <v>224</v>
      </c>
      <c r="E120" s="31"/>
      <c r="F120" s="30"/>
      <c r="G120" s="4" t="s">
        <v>424</v>
      </c>
      <c r="J120" s="2" t="s">
        <v>275</v>
      </c>
      <c r="K120" s="2">
        <v>15.5</v>
      </c>
      <c r="L120" s="2">
        <v>35</v>
      </c>
      <c r="M120" s="2" t="s">
        <v>256</v>
      </c>
      <c r="O120" s="2" t="s">
        <v>209</v>
      </c>
      <c r="P120" s="2" t="s">
        <v>267</v>
      </c>
      <c r="Q120" s="2" t="s">
        <v>267</v>
      </c>
      <c r="R120" s="2" t="s">
        <v>267</v>
      </c>
      <c r="S120" s="2" t="s">
        <v>210</v>
      </c>
      <c r="T120" s="2" t="s">
        <v>267</v>
      </c>
      <c r="W120" s="2" t="s">
        <v>270</v>
      </c>
      <c r="X120" s="1">
        <v>40496</v>
      </c>
      <c r="Y120" s="2" t="s">
        <v>278</v>
      </c>
      <c r="Z120" s="22">
        <f>K120/PI()</f>
        <v>4.9338032358487558</v>
      </c>
      <c r="AA120" s="33" t="s">
        <v>425</v>
      </c>
      <c r="AB120" s="29" t="e">
        <f t="shared" si="12"/>
        <v>#VALUE!</v>
      </c>
      <c r="AC120" s="34">
        <v>-79.713619872777201</v>
      </c>
    </row>
    <row r="121" spans="1:29" ht="102" x14ac:dyDescent="0.2">
      <c r="A121" s="1">
        <v>40741</v>
      </c>
      <c r="B121" s="2" t="s">
        <v>117</v>
      </c>
      <c r="C121" s="2">
        <v>1014</v>
      </c>
      <c r="D121" s="2" t="s">
        <v>172</v>
      </c>
      <c r="I121" s="2">
        <v>1</v>
      </c>
      <c r="J121" s="2" t="s">
        <v>506</v>
      </c>
      <c r="K121" s="2" t="s">
        <v>94</v>
      </c>
      <c r="L121" s="2">
        <v>35</v>
      </c>
      <c r="M121" s="2" t="s">
        <v>95</v>
      </c>
      <c r="N121" s="2">
        <v>3</v>
      </c>
      <c r="O121" s="2" t="s">
        <v>139</v>
      </c>
      <c r="P121" s="2" t="s">
        <v>482</v>
      </c>
      <c r="Q121" s="2" t="s">
        <v>482</v>
      </c>
      <c r="R121" s="2" t="s">
        <v>140</v>
      </c>
      <c r="S121" s="2" t="s">
        <v>482</v>
      </c>
      <c r="T121" s="2" t="s">
        <v>482</v>
      </c>
      <c r="U121" s="2" t="s">
        <v>141</v>
      </c>
      <c r="W121" s="2" t="s">
        <v>186</v>
      </c>
      <c r="X121" s="1">
        <v>40857</v>
      </c>
      <c r="Z121" s="22"/>
      <c r="AA121" s="32"/>
    </row>
    <row r="122" spans="1:29" ht="51" x14ac:dyDescent="0.2">
      <c r="A122" s="1">
        <v>40821</v>
      </c>
      <c r="B122" s="2" t="s">
        <v>117</v>
      </c>
      <c r="C122" s="2">
        <v>1014</v>
      </c>
      <c r="D122" s="2" t="s">
        <v>142</v>
      </c>
      <c r="I122" s="2">
        <v>1</v>
      </c>
      <c r="J122" s="2" t="s">
        <v>143</v>
      </c>
      <c r="K122" s="2">
        <v>13.75</v>
      </c>
      <c r="L122" s="2">
        <v>30</v>
      </c>
      <c r="M122" s="2" t="s">
        <v>235</v>
      </c>
      <c r="N122" s="2">
        <v>5</v>
      </c>
      <c r="O122" s="2" t="s">
        <v>239</v>
      </c>
      <c r="P122" s="2" t="s">
        <v>240</v>
      </c>
      <c r="Q122" s="2" t="s">
        <v>140</v>
      </c>
      <c r="R122" s="2" t="s">
        <v>140</v>
      </c>
      <c r="S122" s="2" t="s">
        <v>482</v>
      </c>
      <c r="T122" s="2" t="s">
        <v>482</v>
      </c>
      <c r="U122" s="2">
        <v>8</v>
      </c>
      <c r="W122" s="2" t="s">
        <v>186</v>
      </c>
      <c r="X122" s="1">
        <v>40857</v>
      </c>
      <c r="Z122" s="22"/>
      <c r="AA122" s="32"/>
    </row>
    <row r="123" spans="1:29" x14ac:dyDescent="0.2">
      <c r="A123" s="1">
        <v>40762</v>
      </c>
      <c r="B123" s="2" t="s">
        <v>116</v>
      </c>
      <c r="C123" s="2">
        <v>701</v>
      </c>
      <c r="I123" s="2">
        <v>1</v>
      </c>
      <c r="J123" s="2" t="s">
        <v>188</v>
      </c>
      <c r="K123" s="2">
        <v>35.25</v>
      </c>
      <c r="L123" s="2">
        <v>45</v>
      </c>
      <c r="M123" s="2" t="s">
        <v>520</v>
      </c>
      <c r="N123" s="2">
        <v>5</v>
      </c>
      <c r="O123" s="2" t="s">
        <v>241</v>
      </c>
      <c r="P123" s="2" t="s">
        <v>140</v>
      </c>
      <c r="Q123" s="2" t="s">
        <v>140</v>
      </c>
      <c r="R123" s="2" t="s">
        <v>140</v>
      </c>
      <c r="S123" s="2" t="s">
        <v>482</v>
      </c>
      <c r="T123" s="2" t="s">
        <v>482</v>
      </c>
      <c r="U123" s="2">
        <v>4</v>
      </c>
      <c r="W123" s="2" t="s">
        <v>522</v>
      </c>
      <c r="X123" s="1">
        <v>40857</v>
      </c>
      <c r="Z123" s="22"/>
      <c r="AA123" s="32"/>
    </row>
    <row r="124" spans="1:29" x14ac:dyDescent="0.2">
      <c r="A124" s="1">
        <v>40760</v>
      </c>
      <c r="B124" s="2" t="s">
        <v>116</v>
      </c>
      <c r="C124" s="2">
        <v>699</v>
      </c>
      <c r="I124" s="2">
        <v>1</v>
      </c>
      <c r="J124" s="2" t="s">
        <v>188</v>
      </c>
      <c r="K124" s="2">
        <v>12.75</v>
      </c>
      <c r="L124" s="2">
        <v>25</v>
      </c>
      <c r="M124" s="2" t="s">
        <v>527</v>
      </c>
      <c r="N124" s="2">
        <v>5</v>
      </c>
      <c r="P124" s="2" t="s">
        <v>482</v>
      </c>
      <c r="Q124" s="2" t="s">
        <v>482</v>
      </c>
      <c r="R124" s="2" t="s">
        <v>140</v>
      </c>
      <c r="S124" s="2" t="s">
        <v>140</v>
      </c>
      <c r="T124" s="2" t="s">
        <v>140</v>
      </c>
      <c r="W124" s="2" t="s">
        <v>186</v>
      </c>
      <c r="X124" s="1">
        <v>40857</v>
      </c>
      <c r="Z124" s="22"/>
      <c r="AA124" s="32"/>
    </row>
    <row r="125" spans="1:29" x14ac:dyDescent="0.2">
      <c r="A125" s="1">
        <v>40760</v>
      </c>
      <c r="B125" s="2" t="s">
        <v>116</v>
      </c>
      <c r="C125" s="2">
        <v>699</v>
      </c>
      <c r="I125" s="2">
        <v>2</v>
      </c>
      <c r="J125" s="2" t="s">
        <v>188</v>
      </c>
      <c r="K125" s="2">
        <v>22</v>
      </c>
      <c r="L125" s="2">
        <v>35</v>
      </c>
      <c r="M125" s="2" t="s">
        <v>520</v>
      </c>
      <c r="N125" s="2">
        <v>5</v>
      </c>
      <c r="P125" s="2" t="s">
        <v>482</v>
      </c>
      <c r="Q125" s="2" t="s">
        <v>482</v>
      </c>
      <c r="R125" s="2" t="s">
        <v>140</v>
      </c>
      <c r="S125" s="2" t="s">
        <v>482</v>
      </c>
      <c r="T125" s="2" t="s">
        <v>140</v>
      </c>
      <c r="W125" s="2" t="s">
        <v>186</v>
      </c>
      <c r="X125" s="1">
        <v>40857</v>
      </c>
      <c r="Z125" s="22"/>
      <c r="AA125" s="32"/>
    </row>
    <row r="126" spans="1:29" x14ac:dyDescent="0.2">
      <c r="A126" s="1">
        <v>40760</v>
      </c>
      <c r="B126" s="2" t="s">
        <v>116</v>
      </c>
      <c r="C126" s="2">
        <v>698</v>
      </c>
      <c r="I126" s="2">
        <v>1</v>
      </c>
      <c r="J126" s="2" t="s">
        <v>188</v>
      </c>
      <c r="K126" s="2">
        <v>14.75</v>
      </c>
      <c r="L126" s="2">
        <v>15</v>
      </c>
      <c r="M126" s="2" t="s">
        <v>520</v>
      </c>
      <c r="N126" s="2">
        <v>15</v>
      </c>
      <c r="P126" s="2" t="s">
        <v>140</v>
      </c>
      <c r="Q126" s="2" t="s">
        <v>140</v>
      </c>
      <c r="R126" s="2" t="s">
        <v>140</v>
      </c>
      <c r="S126" s="2" t="s">
        <v>140</v>
      </c>
      <c r="T126" s="2" t="s">
        <v>140</v>
      </c>
      <c r="W126" s="2" t="s">
        <v>186</v>
      </c>
      <c r="X126" s="1">
        <v>40857</v>
      </c>
      <c r="Z126" s="22"/>
      <c r="AA126" s="32"/>
    </row>
    <row r="127" spans="1:29" x14ac:dyDescent="0.2">
      <c r="A127" s="1">
        <v>40760</v>
      </c>
      <c r="B127" s="2" t="s">
        <v>116</v>
      </c>
      <c r="C127" s="2">
        <v>698</v>
      </c>
      <c r="I127" s="2">
        <v>2</v>
      </c>
      <c r="J127" s="2" t="s">
        <v>188</v>
      </c>
      <c r="K127" s="2">
        <v>21</v>
      </c>
      <c r="L127" s="2">
        <v>25</v>
      </c>
      <c r="M127" s="2" t="s">
        <v>527</v>
      </c>
      <c r="N127" s="2">
        <v>3</v>
      </c>
      <c r="P127" s="2" t="s">
        <v>140</v>
      </c>
      <c r="Q127" s="2" t="s">
        <v>140</v>
      </c>
      <c r="R127" s="2" t="s">
        <v>140</v>
      </c>
      <c r="S127" s="2" t="s">
        <v>482</v>
      </c>
      <c r="T127" s="2" t="s">
        <v>482</v>
      </c>
      <c r="U127" s="2">
        <v>3</v>
      </c>
      <c r="W127" s="2" t="s">
        <v>186</v>
      </c>
      <c r="X127" s="1">
        <v>40857</v>
      </c>
      <c r="Z127" s="22"/>
      <c r="AA127" s="32"/>
    </row>
    <row r="128" spans="1:29" ht="25.5" x14ac:dyDescent="0.2">
      <c r="A128" s="1">
        <v>40721</v>
      </c>
      <c r="B128" s="2" t="s">
        <v>115</v>
      </c>
      <c r="C128" s="2">
        <v>983</v>
      </c>
      <c r="I128" s="2">
        <v>1</v>
      </c>
      <c r="J128" s="2" t="s">
        <v>506</v>
      </c>
      <c r="K128" s="2">
        <v>14.5</v>
      </c>
      <c r="L128" s="2">
        <v>30</v>
      </c>
      <c r="M128" s="2" t="s">
        <v>520</v>
      </c>
      <c r="N128" s="2">
        <v>1</v>
      </c>
      <c r="O128" s="2" t="s">
        <v>451</v>
      </c>
      <c r="P128" s="2" t="s">
        <v>140</v>
      </c>
      <c r="Q128" s="2" t="s">
        <v>140</v>
      </c>
      <c r="R128" s="2" t="s">
        <v>140</v>
      </c>
      <c r="S128" s="2" t="s">
        <v>482</v>
      </c>
      <c r="T128" s="2" t="s">
        <v>140</v>
      </c>
      <c r="V128" s="2" t="s">
        <v>482</v>
      </c>
      <c r="W128" s="2" t="s">
        <v>186</v>
      </c>
      <c r="X128" s="1">
        <v>40857</v>
      </c>
      <c r="Z128" s="22"/>
      <c r="AA128" s="32"/>
    </row>
    <row r="129" spans="1:27" ht="38.25" x14ac:dyDescent="0.2">
      <c r="A129" s="1">
        <v>40711</v>
      </c>
      <c r="B129" s="2" t="s">
        <v>114</v>
      </c>
      <c r="C129" s="2">
        <v>962</v>
      </c>
      <c r="D129" s="2" t="s">
        <v>180</v>
      </c>
      <c r="I129" s="2">
        <v>1</v>
      </c>
      <c r="J129" s="2" t="s">
        <v>486</v>
      </c>
      <c r="K129" s="2">
        <v>14</v>
      </c>
      <c r="L129" s="2">
        <v>15</v>
      </c>
      <c r="M129" s="2" t="s">
        <v>527</v>
      </c>
      <c r="N129" s="2">
        <v>15</v>
      </c>
      <c r="O129" s="2" t="s">
        <v>426</v>
      </c>
      <c r="P129" s="2" t="s">
        <v>482</v>
      </c>
      <c r="Q129" s="2" t="s">
        <v>140</v>
      </c>
      <c r="R129" s="2" t="s">
        <v>140</v>
      </c>
      <c r="S129" s="2" t="s">
        <v>482</v>
      </c>
      <c r="T129" s="2" t="s">
        <v>482</v>
      </c>
      <c r="U129" s="2">
        <v>3</v>
      </c>
      <c r="W129" s="2" t="s">
        <v>522</v>
      </c>
      <c r="X129" s="1">
        <v>40857</v>
      </c>
      <c r="Z129" s="22"/>
      <c r="AA129" s="32"/>
    </row>
    <row r="130" spans="1:27" x14ac:dyDescent="0.2">
      <c r="A130" s="1">
        <v>40708</v>
      </c>
      <c r="B130" s="2" t="s">
        <v>114</v>
      </c>
      <c r="C130" s="2">
        <v>967</v>
      </c>
      <c r="D130" s="2" t="s">
        <v>505</v>
      </c>
      <c r="I130" s="2">
        <v>1</v>
      </c>
      <c r="J130" s="2" t="s">
        <v>143</v>
      </c>
      <c r="K130" s="2">
        <v>21</v>
      </c>
      <c r="L130" s="2">
        <v>50</v>
      </c>
      <c r="M130" s="2" t="s">
        <v>527</v>
      </c>
      <c r="N130" s="2">
        <v>20</v>
      </c>
      <c r="O130" s="2" t="s">
        <v>481</v>
      </c>
      <c r="P130" s="2" t="s">
        <v>140</v>
      </c>
      <c r="Q130" s="2" t="s">
        <v>140</v>
      </c>
      <c r="R130" s="2" t="s">
        <v>140</v>
      </c>
      <c r="S130" s="2" t="s">
        <v>482</v>
      </c>
      <c r="T130" s="2" t="s">
        <v>140</v>
      </c>
      <c r="W130" s="2" t="s">
        <v>186</v>
      </c>
      <c r="X130" s="1">
        <v>40857</v>
      </c>
      <c r="Z130" s="22"/>
      <c r="AA130" s="32"/>
    </row>
    <row r="131" spans="1:27" x14ac:dyDescent="0.2">
      <c r="A131" s="1">
        <v>41119</v>
      </c>
      <c r="B131" s="2" t="s">
        <v>544</v>
      </c>
      <c r="C131" s="2">
        <v>1207</v>
      </c>
      <c r="D131" s="2" t="s">
        <v>207</v>
      </c>
      <c r="I131" s="2">
        <v>1</v>
      </c>
      <c r="J131" s="2" t="s">
        <v>188</v>
      </c>
      <c r="K131" s="2">
        <v>13</v>
      </c>
      <c r="L131" s="2">
        <v>45</v>
      </c>
      <c r="M131" s="2" t="s">
        <v>527</v>
      </c>
      <c r="N131" s="2">
        <v>6</v>
      </c>
      <c r="O131" s="2" t="s">
        <v>208</v>
      </c>
      <c r="P131" s="2" t="s">
        <v>140</v>
      </c>
      <c r="Q131" s="2" t="s">
        <v>140</v>
      </c>
      <c r="R131" s="2" t="s">
        <v>140</v>
      </c>
      <c r="S131" s="2" t="s">
        <v>140</v>
      </c>
      <c r="T131" s="2" t="s">
        <v>140</v>
      </c>
      <c r="W131" s="2" t="s">
        <v>186</v>
      </c>
      <c r="X131" s="1">
        <v>41141</v>
      </c>
      <c r="Z131" s="22"/>
      <c r="AA131" s="32"/>
    </row>
    <row r="132" spans="1:27" ht="25.5" x14ac:dyDescent="0.2">
      <c r="A132" s="1">
        <v>41046</v>
      </c>
      <c r="B132" s="2" t="s">
        <v>112</v>
      </c>
      <c r="C132" s="2">
        <v>736</v>
      </c>
      <c r="D132" s="2" t="s">
        <v>135</v>
      </c>
      <c r="I132" s="2">
        <v>1</v>
      </c>
      <c r="J132" s="2" t="s">
        <v>145</v>
      </c>
      <c r="K132" s="2">
        <v>15</v>
      </c>
      <c r="L132" s="2">
        <v>15</v>
      </c>
      <c r="M132" s="2" t="s">
        <v>520</v>
      </c>
      <c r="N132" s="2">
        <v>4</v>
      </c>
      <c r="O132" s="2" t="s">
        <v>236</v>
      </c>
      <c r="P132" s="2" t="s">
        <v>140</v>
      </c>
      <c r="Q132" s="2" t="s">
        <v>140</v>
      </c>
      <c r="R132" s="2" t="s">
        <v>140</v>
      </c>
      <c r="S132" s="2" t="s">
        <v>140</v>
      </c>
      <c r="T132" s="2" t="s">
        <v>482</v>
      </c>
      <c r="U132" s="2">
        <v>1</v>
      </c>
      <c r="V132" s="2" t="s">
        <v>148</v>
      </c>
      <c r="W132" s="2" t="s">
        <v>186</v>
      </c>
      <c r="X132" s="1">
        <v>41141</v>
      </c>
      <c r="Z132" s="22"/>
      <c r="AA132" s="32"/>
    </row>
    <row r="133" spans="1:27" ht="51" x14ac:dyDescent="0.2">
      <c r="A133" s="1">
        <v>41046</v>
      </c>
      <c r="B133" s="2" t="s">
        <v>112</v>
      </c>
      <c r="C133" s="2">
        <v>736</v>
      </c>
      <c r="D133" s="2" t="s">
        <v>146</v>
      </c>
      <c r="I133" s="2">
        <v>2</v>
      </c>
      <c r="J133" s="2" t="s">
        <v>188</v>
      </c>
      <c r="K133" s="2">
        <v>17</v>
      </c>
      <c r="L133" s="2">
        <v>20</v>
      </c>
      <c r="M133" s="2" t="s">
        <v>527</v>
      </c>
      <c r="N133" s="2">
        <v>1</v>
      </c>
      <c r="O133" s="2" t="s">
        <v>165</v>
      </c>
      <c r="P133" s="2" t="s">
        <v>140</v>
      </c>
      <c r="Q133" s="2" t="s">
        <v>140</v>
      </c>
      <c r="R133" s="2" t="s">
        <v>140</v>
      </c>
      <c r="S133" s="2" t="s">
        <v>140</v>
      </c>
      <c r="T133" s="2" t="s">
        <v>482</v>
      </c>
      <c r="U133" s="2" t="s">
        <v>147</v>
      </c>
      <c r="V133" s="2" t="s">
        <v>237</v>
      </c>
      <c r="W133" s="2" t="s">
        <v>196</v>
      </c>
      <c r="X133" s="27" t="s">
        <v>201</v>
      </c>
      <c r="Z133" s="22"/>
      <c r="AA133" s="32"/>
    </row>
    <row r="134" spans="1:27" ht="63.75" x14ac:dyDescent="0.2">
      <c r="A134" s="1">
        <v>41046</v>
      </c>
      <c r="B134" s="2" t="s">
        <v>112</v>
      </c>
      <c r="C134" s="2">
        <v>739</v>
      </c>
      <c r="D134" s="2" t="s">
        <v>166</v>
      </c>
      <c r="I134" s="2">
        <v>3</v>
      </c>
      <c r="J134" s="2" t="s">
        <v>188</v>
      </c>
      <c r="K134" s="2">
        <v>13</v>
      </c>
      <c r="L134" s="2">
        <v>25</v>
      </c>
      <c r="M134" s="2" t="s">
        <v>167</v>
      </c>
      <c r="N134" s="2">
        <v>6</v>
      </c>
      <c r="O134" s="2" t="s">
        <v>137</v>
      </c>
      <c r="P134" s="2" t="s">
        <v>140</v>
      </c>
      <c r="Q134" s="2" t="s">
        <v>140</v>
      </c>
      <c r="R134" s="2" t="s">
        <v>140</v>
      </c>
      <c r="S134" s="2" t="s">
        <v>140</v>
      </c>
      <c r="T134" s="2" t="s">
        <v>482</v>
      </c>
      <c r="U134" s="2" t="s">
        <v>192</v>
      </c>
      <c r="X134" s="1">
        <v>41141</v>
      </c>
      <c r="Z134" s="22"/>
      <c r="AA134" s="32"/>
    </row>
    <row r="135" spans="1:27" x14ac:dyDescent="0.2">
      <c r="A135" s="1">
        <v>41084</v>
      </c>
      <c r="B135" s="2" t="s">
        <v>544</v>
      </c>
      <c r="C135" s="2">
        <v>1175</v>
      </c>
      <c r="D135" s="2" t="s">
        <v>193</v>
      </c>
      <c r="I135" s="2">
        <v>1</v>
      </c>
      <c r="J135" s="2" t="s">
        <v>188</v>
      </c>
      <c r="K135" s="2">
        <v>13</v>
      </c>
      <c r="L135" s="2">
        <v>25</v>
      </c>
      <c r="M135" s="2" t="s">
        <v>527</v>
      </c>
      <c r="N135" s="2">
        <v>15</v>
      </c>
      <c r="O135" s="2" t="s">
        <v>195</v>
      </c>
      <c r="P135" s="2" t="s">
        <v>140</v>
      </c>
      <c r="Q135" s="2" t="s">
        <v>140</v>
      </c>
      <c r="R135" s="2" t="s">
        <v>140</v>
      </c>
      <c r="S135" s="2" t="s">
        <v>140</v>
      </c>
      <c r="T135" s="2" t="s">
        <v>140</v>
      </c>
      <c r="U135" s="2">
        <v>0</v>
      </c>
      <c r="W135" s="2" t="s">
        <v>186</v>
      </c>
      <c r="X135" s="1">
        <v>41141</v>
      </c>
      <c r="Z135" s="22"/>
      <c r="AA135" s="32"/>
    </row>
    <row r="136" spans="1:27" ht="25.5" x14ac:dyDescent="0.2">
      <c r="A136" s="1">
        <v>41084</v>
      </c>
      <c r="B136" s="2" t="s">
        <v>544</v>
      </c>
      <c r="C136" s="2">
        <v>1175</v>
      </c>
      <c r="D136" s="2" t="s">
        <v>197</v>
      </c>
      <c r="I136" s="2">
        <v>1</v>
      </c>
      <c r="J136" s="2" t="s">
        <v>188</v>
      </c>
      <c r="K136" s="2">
        <v>29</v>
      </c>
      <c r="L136" s="2">
        <v>45</v>
      </c>
      <c r="M136" s="2" t="s">
        <v>527</v>
      </c>
      <c r="N136" s="2">
        <v>10</v>
      </c>
      <c r="O136" s="2" t="s">
        <v>199</v>
      </c>
      <c r="P136" s="2" t="s">
        <v>140</v>
      </c>
      <c r="Q136" s="2" t="s">
        <v>198</v>
      </c>
      <c r="R136" s="2" t="s">
        <v>140</v>
      </c>
      <c r="S136" s="2" t="s">
        <v>482</v>
      </c>
      <c r="T136" s="2" t="s">
        <v>482</v>
      </c>
      <c r="U136" s="2">
        <v>3</v>
      </c>
      <c r="W136" s="2" t="s">
        <v>186</v>
      </c>
      <c r="X136" s="1">
        <v>41141</v>
      </c>
      <c r="Z136" s="22"/>
      <c r="AA136" s="32"/>
    </row>
    <row r="137" spans="1:27" x14ac:dyDescent="0.2">
      <c r="A137" s="1">
        <v>41096</v>
      </c>
      <c r="B137" s="2" t="s">
        <v>544</v>
      </c>
      <c r="C137" s="2">
        <v>1180</v>
      </c>
      <c r="D137" s="2" t="s">
        <v>166</v>
      </c>
      <c r="I137" s="2">
        <v>1</v>
      </c>
      <c r="J137" s="2" t="s">
        <v>203</v>
      </c>
      <c r="K137" s="2">
        <v>14.5</v>
      </c>
      <c r="L137" s="2">
        <v>40</v>
      </c>
      <c r="M137" s="2" t="s">
        <v>527</v>
      </c>
      <c r="N137" s="2">
        <v>10</v>
      </c>
      <c r="O137" s="2" t="s">
        <v>200</v>
      </c>
      <c r="P137" s="2" t="s">
        <v>140</v>
      </c>
      <c r="Q137" s="2" t="s">
        <v>140</v>
      </c>
      <c r="R137" s="2" t="s">
        <v>140</v>
      </c>
      <c r="S137" s="2" t="s">
        <v>140</v>
      </c>
      <c r="T137" s="2" t="s">
        <v>482</v>
      </c>
      <c r="U137" s="2">
        <v>1</v>
      </c>
      <c r="W137" s="2" t="s">
        <v>186</v>
      </c>
      <c r="X137" s="1">
        <v>41141</v>
      </c>
      <c r="Z137" s="22"/>
      <c r="AA137" s="32"/>
    </row>
    <row r="138" spans="1:27" x14ac:dyDescent="0.2">
      <c r="A138" s="1">
        <v>41096</v>
      </c>
      <c r="B138" s="2" t="s">
        <v>544</v>
      </c>
      <c r="C138" s="2">
        <v>1181</v>
      </c>
      <c r="D138" s="2" t="s">
        <v>202</v>
      </c>
      <c r="I138" s="2">
        <v>1</v>
      </c>
      <c r="J138" s="2" t="s">
        <v>188</v>
      </c>
      <c r="K138" s="2">
        <v>13</v>
      </c>
      <c r="L138" s="2">
        <v>35</v>
      </c>
      <c r="M138" s="2" t="s">
        <v>520</v>
      </c>
      <c r="N138" s="2">
        <v>8</v>
      </c>
      <c r="O138" s="2" t="s">
        <v>206</v>
      </c>
      <c r="P138" s="2" t="s">
        <v>140</v>
      </c>
      <c r="Q138" s="2" t="s">
        <v>140</v>
      </c>
      <c r="R138" s="2" t="s">
        <v>140</v>
      </c>
      <c r="S138" s="2" t="s">
        <v>204</v>
      </c>
      <c r="T138" s="2" t="s">
        <v>205</v>
      </c>
      <c r="W138" s="2" t="s">
        <v>186</v>
      </c>
      <c r="X138" s="1">
        <v>41141</v>
      </c>
      <c r="Z138" s="22"/>
      <c r="AA138" s="32"/>
    </row>
    <row r="139" spans="1:27" x14ac:dyDescent="0.2">
      <c r="A139" s="1">
        <v>41096</v>
      </c>
      <c r="B139" s="2" t="s">
        <v>544</v>
      </c>
      <c r="C139" s="2">
        <v>1181</v>
      </c>
      <c r="D139" s="2" t="s">
        <v>193</v>
      </c>
      <c r="I139" s="2">
        <v>2</v>
      </c>
      <c r="J139" s="2" t="s">
        <v>188</v>
      </c>
      <c r="K139" s="2">
        <v>14.75</v>
      </c>
      <c r="L139" s="2">
        <v>35</v>
      </c>
      <c r="M139" s="2" t="s">
        <v>520</v>
      </c>
      <c r="N139" s="2">
        <v>2</v>
      </c>
      <c r="O139" s="2" t="s">
        <v>103</v>
      </c>
      <c r="P139" s="2" t="s">
        <v>140</v>
      </c>
      <c r="Q139" s="2" t="s">
        <v>140</v>
      </c>
      <c r="R139" s="2" t="s">
        <v>140</v>
      </c>
      <c r="S139" s="2" t="s">
        <v>482</v>
      </c>
      <c r="T139" s="2" t="s">
        <v>482</v>
      </c>
      <c r="U139" s="2">
        <v>7</v>
      </c>
      <c r="W139" s="2" t="s">
        <v>186</v>
      </c>
      <c r="X139" s="1">
        <v>41141</v>
      </c>
    </row>
    <row r="140" spans="1:27" x14ac:dyDescent="0.2">
      <c r="A140" s="1">
        <v>41096</v>
      </c>
      <c r="B140" s="2" t="s">
        <v>542</v>
      </c>
      <c r="C140" s="2">
        <v>1181</v>
      </c>
      <c r="D140" s="2" t="s">
        <v>104</v>
      </c>
      <c r="I140" s="2">
        <v>1</v>
      </c>
      <c r="J140" s="2" t="s">
        <v>188</v>
      </c>
      <c r="K140" s="2">
        <v>13.75</v>
      </c>
      <c r="L140" s="2">
        <v>25</v>
      </c>
      <c r="M140" s="2" t="s">
        <v>520</v>
      </c>
      <c r="N140" s="2">
        <v>15</v>
      </c>
      <c r="O140" s="2" t="s">
        <v>194</v>
      </c>
      <c r="P140" s="2" t="s">
        <v>198</v>
      </c>
      <c r="Q140" s="2" t="s">
        <v>140</v>
      </c>
      <c r="R140" s="2" t="s">
        <v>140</v>
      </c>
      <c r="S140" s="2" t="s">
        <v>482</v>
      </c>
      <c r="T140" s="2" t="s">
        <v>140</v>
      </c>
      <c r="W140" s="2" t="s">
        <v>186</v>
      </c>
      <c r="X140" s="1">
        <v>41141</v>
      </c>
    </row>
    <row r="141" spans="1:27" x14ac:dyDescent="0.2">
      <c r="A141" s="1">
        <v>41096</v>
      </c>
      <c r="B141" s="2" t="s">
        <v>542</v>
      </c>
      <c r="C141" s="2">
        <v>1181</v>
      </c>
      <c r="D141" s="2" t="s">
        <v>197</v>
      </c>
      <c r="I141" s="2">
        <v>2</v>
      </c>
      <c r="J141" s="2" t="s">
        <v>188</v>
      </c>
      <c r="K141" s="2">
        <v>17.75</v>
      </c>
      <c r="L141" s="2">
        <v>15</v>
      </c>
      <c r="M141" s="2" t="s">
        <v>520</v>
      </c>
      <c r="N141" s="2">
        <v>15</v>
      </c>
      <c r="O141" s="2" t="s">
        <v>136</v>
      </c>
      <c r="P141" s="2" t="s">
        <v>140</v>
      </c>
      <c r="Q141" s="2" t="s">
        <v>140</v>
      </c>
      <c r="R141" s="2" t="s">
        <v>140</v>
      </c>
      <c r="S141" s="2" t="s">
        <v>482</v>
      </c>
      <c r="T141" s="2" t="s">
        <v>482</v>
      </c>
      <c r="U141" s="2">
        <v>6</v>
      </c>
      <c r="W141" s="2" t="s">
        <v>186</v>
      </c>
      <c r="X141" s="1">
        <v>41141</v>
      </c>
    </row>
    <row r="142" spans="1:27" ht="63.75" x14ac:dyDescent="0.2">
      <c r="A142" s="1">
        <v>41137</v>
      </c>
      <c r="B142" s="2" t="s">
        <v>540</v>
      </c>
      <c r="C142" s="2">
        <v>835</v>
      </c>
      <c r="D142" s="2" t="s">
        <v>135</v>
      </c>
      <c r="I142" s="2">
        <v>1</v>
      </c>
      <c r="J142" s="2" t="s">
        <v>188</v>
      </c>
      <c r="K142" s="2">
        <v>24.375</v>
      </c>
      <c r="L142" s="2">
        <v>45</v>
      </c>
      <c r="M142" s="2" t="s">
        <v>527</v>
      </c>
      <c r="N142" s="2">
        <v>8</v>
      </c>
      <c r="O142" s="2" t="s">
        <v>480</v>
      </c>
      <c r="P142" s="2" t="s">
        <v>529</v>
      </c>
      <c r="Q142" s="2" t="s">
        <v>482</v>
      </c>
      <c r="R142" s="2" t="s">
        <v>482</v>
      </c>
      <c r="S142" s="2" t="s">
        <v>530</v>
      </c>
      <c r="T142" s="2" t="s">
        <v>140</v>
      </c>
      <c r="V142" s="2" t="s">
        <v>482</v>
      </c>
      <c r="W142" s="2" t="s">
        <v>186</v>
      </c>
      <c r="X142" s="1">
        <v>41177</v>
      </c>
    </row>
    <row r="143" spans="1:27" x14ac:dyDescent="0.2">
      <c r="A143" s="1">
        <v>41159</v>
      </c>
      <c r="B143" s="2" t="s">
        <v>542</v>
      </c>
      <c r="C143" s="2">
        <v>1232</v>
      </c>
      <c r="D143" s="2" t="s">
        <v>168</v>
      </c>
      <c r="I143" s="2">
        <v>1</v>
      </c>
      <c r="J143" s="2" t="s">
        <v>188</v>
      </c>
      <c r="K143" s="2">
        <v>16</v>
      </c>
      <c r="L143" s="2">
        <v>30</v>
      </c>
      <c r="M143" s="2" t="s">
        <v>527</v>
      </c>
      <c r="N143" s="2">
        <v>10</v>
      </c>
      <c r="O143" s="2" t="s">
        <v>169</v>
      </c>
      <c r="P143" s="2" t="s">
        <v>140</v>
      </c>
      <c r="Q143" s="2" t="s">
        <v>140</v>
      </c>
      <c r="R143" s="2" t="s">
        <v>140</v>
      </c>
      <c r="S143" s="2" t="s">
        <v>140</v>
      </c>
      <c r="T143" s="2" t="s">
        <v>140</v>
      </c>
      <c r="U143" s="2">
        <v>0</v>
      </c>
      <c r="W143" s="2" t="s">
        <v>75</v>
      </c>
      <c r="X143" s="1">
        <v>41179</v>
      </c>
    </row>
    <row r="144" spans="1:27" x14ac:dyDescent="0.2">
      <c r="A144" s="1">
        <v>41159</v>
      </c>
      <c r="B144" s="2" t="s">
        <v>542</v>
      </c>
      <c r="C144" s="2">
        <v>1226</v>
      </c>
      <c r="D144" s="2" t="s">
        <v>76</v>
      </c>
      <c r="I144" s="2">
        <v>2</v>
      </c>
      <c r="J144" s="2" t="s">
        <v>188</v>
      </c>
      <c r="K144" s="2">
        <v>13</v>
      </c>
      <c r="L144" s="2">
        <v>20</v>
      </c>
      <c r="M144" s="2" t="s">
        <v>520</v>
      </c>
      <c r="N144" s="2">
        <v>13</v>
      </c>
      <c r="O144" s="2" t="s">
        <v>77</v>
      </c>
      <c r="P144" s="2" t="s">
        <v>140</v>
      </c>
      <c r="Q144" s="2" t="s">
        <v>140</v>
      </c>
      <c r="R144" s="2" t="s">
        <v>140</v>
      </c>
      <c r="S144" s="2" t="s">
        <v>140</v>
      </c>
      <c r="T144" s="2" t="s">
        <v>140</v>
      </c>
      <c r="U144" s="2">
        <v>0</v>
      </c>
      <c r="W144" s="2" t="s">
        <v>186</v>
      </c>
      <c r="X144" s="1">
        <v>41179</v>
      </c>
    </row>
    <row r="145" spans="1:24" x14ac:dyDescent="0.2">
      <c r="A145" s="1">
        <v>41159</v>
      </c>
      <c r="B145" s="2" t="s">
        <v>542</v>
      </c>
      <c r="C145" s="2">
        <v>1226</v>
      </c>
      <c r="D145" s="2" t="s">
        <v>166</v>
      </c>
      <c r="I145" s="2">
        <v>3</v>
      </c>
      <c r="J145" s="2" t="s">
        <v>188</v>
      </c>
      <c r="K145" s="2">
        <v>14</v>
      </c>
      <c r="L145" s="2">
        <v>40</v>
      </c>
      <c r="M145" s="2" t="s">
        <v>520</v>
      </c>
      <c r="N145" s="2">
        <v>8</v>
      </c>
      <c r="O145" s="2" t="s">
        <v>78</v>
      </c>
      <c r="P145" s="2" t="s">
        <v>79</v>
      </c>
      <c r="Q145" s="2" t="s">
        <v>140</v>
      </c>
      <c r="R145" s="2" t="s">
        <v>140</v>
      </c>
      <c r="S145" s="2" t="s">
        <v>140</v>
      </c>
      <c r="T145" s="2" t="s">
        <v>140</v>
      </c>
      <c r="U145" s="2">
        <v>0</v>
      </c>
      <c r="W145" s="2" t="s">
        <v>186</v>
      </c>
      <c r="X145" s="1">
        <v>41179</v>
      </c>
    </row>
    <row r="146" spans="1:24" x14ac:dyDescent="0.2">
      <c r="A146" s="1">
        <v>41159</v>
      </c>
      <c r="B146" s="2" t="s">
        <v>542</v>
      </c>
      <c r="C146" s="2">
        <v>1226</v>
      </c>
      <c r="D146" s="2" t="s">
        <v>80</v>
      </c>
      <c r="I146" s="2">
        <v>4</v>
      </c>
      <c r="J146" s="2" t="s">
        <v>145</v>
      </c>
      <c r="K146" s="2">
        <v>22</v>
      </c>
      <c r="L146" s="2">
        <v>45</v>
      </c>
      <c r="M146" s="2" t="s">
        <v>527</v>
      </c>
      <c r="N146" s="2">
        <v>5</v>
      </c>
      <c r="O146" s="2" t="s">
        <v>81</v>
      </c>
      <c r="P146" s="2" t="s">
        <v>140</v>
      </c>
      <c r="Q146" s="2" t="s">
        <v>482</v>
      </c>
      <c r="R146" s="2" t="s">
        <v>482</v>
      </c>
      <c r="S146" s="2" t="s">
        <v>82</v>
      </c>
      <c r="T146" s="2" t="s">
        <v>140</v>
      </c>
      <c r="U146" s="2">
        <v>0</v>
      </c>
      <c r="W146" s="2" t="s">
        <v>186</v>
      </c>
      <c r="X146" s="1">
        <v>41179</v>
      </c>
    </row>
    <row r="147" spans="1:24" x14ac:dyDescent="0.2">
      <c r="A147" s="1">
        <v>41159</v>
      </c>
      <c r="B147" s="2" t="s">
        <v>543</v>
      </c>
      <c r="C147" s="2">
        <v>1226</v>
      </c>
      <c r="D147" s="2" t="s">
        <v>168</v>
      </c>
      <c r="I147" s="2">
        <v>1</v>
      </c>
      <c r="J147" s="2" t="s">
        <v>188</v>
      </c>
      <c r="K147" s="2">
        <v>13</v>
      </c>
      <c r="L147" s="2">
        <v>28</v>
      </c>
      <c r="M147" s="2" t="s">
        <v>89</v>
      </c>
      <c r="N147" s="2">
        <v>7</v>
      </c>
      <c r="O147" s="2" t="s">
        <v>90</v>
      </c>
      <c r="P147" s="2" t="s">
        <v>91</v>
      </c>
      <c r="Q147" s="2" t="s">
        <v>92</v>
      </c>
      <c r="R147" s="2" t="s">
        <v>140</v>
      </c>
      <c r="S147" s="2" t="s">
        <v>482</v>
      </c>
      <c r="T147" s="2" t="s">
        <v>93</v>
      </c>
      <c r="U147" s="2">
        <v>6</v>
      </c>
      <c r="W147" s="2" t="s">
        <v>186</v>
      </c>
      <c r="X147" s="1">
        <v>41179</v>
      </c>
    </row>
    <row r="148" spans="1:24" ht="51" x14ac:dyDescent="0.2">
      <c r="A148" s="1">
        <v>41151</v>
      </c>
      <c r="B148" s="2" t="s">
        <v>84</v>
      </c>
      <c r="C148" s="2">
        <v>822</v>
      </c>
      <c r="D148" s="2" t="s">
        <v>180</v>
      </c>
      <c r="I148" s="2">
        <v>1</v>
      </c>
      <c r="J148" s="2" t="s">
        <v>188</v>
      </c>
      <c r="K148" s="2">
        <v>21</v>
      </c>
      <c r="L148" s="2">
        <v>45</v>
      </c>
      <c r="M148" s="2" t="s">
        <v>527</v>
      </c>
      <c r="N148" s="2">
        <v>12</v>
      </c>
      <c r="O148" s="2" t="s">
        <v>545</v>
      </c>
      <c r="P148" s="2" t="s">
        <v>140</v>
      </c>
      <c r="Q148" s="2" t="s">
        <v>140</v>
      </c>
      <c r="R148" s="2" t="s">
        <v>140</v>
      </c>
      <c r="S148" s="2" t="s">
        <v>140</v>
      </c>
      <c r="T148" s="2" t="s">
        <v>140</v>
      </c>
      <c r="W148" s="2" t="s">
        <v>186</v>
      </c>
      <c r="X148" s="1">
        <v>41183</v>
      </c>
    </row>
    <row r="149" spans="1:24" ht="25.5" x14ac:dyDescent="0.2">
      <c r="A149" s="1">
        <v>41151</v>
      </c>
      <c r="B149" s="2" t="s">
        <v>84</v>
      </c>
      <c r="C149" s="2">
        <v>823</v>
      </c>
      <c r="D149" s="2" t="s">
        <v>546</v>
      </c>
      <c r="I149" s="2">
        <v>1</v>
      </c>
      <c r="J149" s="2" t="s">
        <v>188</v>
      </c>
      <c r="K149" s="2">
        <v>14</v>
      </c>
      <c r="L149" s="2">
        <v>25</v>
      </c>
      <c r="M149" s="2" t="s">
        <v>527</v>
      </c>
      <c r="N149" s="2">
        <v>8</v>
      </c>
      <c r="O149" s="2" t="s">
        <v>547</v>
      </c>
      <c r="P149" s="2" t="s">
        <v>140</v>
      </c>
      <c r="Q149" s="2" t="s">
        <v>140</v>
      </c>
      <c r="R149" s="2" t="s">
        <v>140</v>
      </c>
      <c r="S149" s="2" t="s">
        <v>548</v>
      </c>
      <c r="T149" s="2" t="s">
        <v>140</v>
      </c>
      <c r="W149" s="2" t="s">
        <v>186</v>
      </c>
      <c r="X149" s="1">
        <v>41183</v>
      </c>
    </row>
    <row r="150" spans="1:24" x14ac:dyDescent="0.2">
      <c r="A150" s="1">
        <v>41151</v>
      </c>
      <c r="B150" s="2" t="s">
        <v>84</v>
      </c>
      <c r="C150" s="2">
        <v>824</v>
      </c>
      <c r="D150" s="2" t="s">
        <v>495</v>
      </c>
      <c r="I150" s="2">
        <v>1</v>
      </c>
      <c r="J150" s="2" t="s">
        <v>188</v>
      </c>
      <c r="K150" s="2">
        <v>31</v>
      </c>
      <c r="L150" s="2">
        <v>60</v>
      </c>
      <c r="M150" s="2" t="s">
        <v>527</v>
      </c>
      <c r="N150" s="2">
        <v>7</v>
      </c>
      <c r="P150" s="2" t="s">
        <v>140</v>
      </c>
      <c r="Q150" s="2" t="s">
        <v>140</v>
      </c>
      <c r="R150" s="2" t="s">
        <v>140</v>
      </c>
      <c r="S150" s="2" t="s">
        <v>482</v>
      </c>
      <c r="T150" s="2" t="s">
        <v>140</v>
      </c>
      <c r="W150" s="2" t="s">
        <v>186</v>
      </c>
      <c r="X150" s="1">
        <v>41183</v>
      </c>
    </row>
    <row r="151" spans="1:24" x14ac:dyDescent="0.2">
      <c r="A151" s="1">
        <v>41151</v>
      </c>
      <c r="B151" s="2" t="s">
        <v>85</v>
      </c>
      <c r="C151" s="2">
        <v>824</v>
      </c>
      <c r="D151" s="2" t="s">
        <v>180</v>
      </c>
      <c r="I151" s="2">
        <v>2</v>
      </c>
      <c r="J151" s="2" t="s">
        <v>188</v>
      </c>
      <c r="K151" s="2">
        <v>18</v>
      </c>
      <c r="L151" s="2">
        <v>50</v>
      </c>
      <c r="M151" s="2" t="s">
        <v>527</v>
      </c>
      <c r="N151" s="2">
        <v>15</v>
      </c>
      <c r="O151" s="2" t="s">
        <v>549</v>
      </c>
      <c r="P151" s="2" t="s">
        <v>140</v>
      </c>
      <c r="Q151" s="2" t="s">
        <v>140</v>
      </c>
      <c r="R151" s="2" t="s">
        <v>140</v>
      </c>
      <c r="S151" s="2" t="s">
        <v>482</v>
      </c>
      <c r="T151" s="2" t="s">
        <v>482</v>
      </c>
      <c r="U151" s="2">
        <v>8</v>
      </c>
      <c r="W151" s="2" t="s">
        <v>186</v>
      </c>
      <c r="X151" s="1">
        <v>41183</v>
      </c>
    </row>
    <row r="152" spans="1:24" x14ac:dyDescent="0.2">
      <c r="A152" s="1">
        <v>41137</v>
      </c>
      <c r="B152" s="2" t="s">
        <v>107</v>
      </c>
      <c r="C152" s="2">
        <v>825</v>
      </c>
      <c r="D152" s="2" t="s">
        <v>180</v>
      </c>
      <c r="I152" s="2">
        <v>1</v>
      </c>
      <c r="J152" s="2" t="s">
        <v>506</v>
      </c>
      <c r="K152" s="2">
        <v>14.5</v>
      </c>
      <c r="L152" s="2">
        <v>30</v>
      </c>
      <c r="M152" s="2" t="s">
        <v>527</v>
      </c>
      <c r="N152" s="2">
        <v>10</v>
      </c>
      <c r="P152" s="2" t="s">
        <v>140</v>
      </c>
      <c r="Q152" s="2" t="s">
        <v>482</v>
      </c>
      <c r="R152" s="2" t="s">
        <v>140</v>
      </c>
      <c r="S152" s="2" t="s">
        <v>482</v>
      </c>
      <c r="T152" s="2" t="s">
        <v>482</v>
      </c>
      <c r="U152" s="2">
        <v>1</v>
      </c>
      <c r="W152" s="2" t="s">
        <v>186</v>
      </c>
      <c r="X152" s="1">
        <v>41183</v>
      </c>
    </row>
    <row r="153" spans="1:24" ht="38.25" x14ac:dyDescent="0.2">
      <c r="A153" s="1">
        <v>41137</v>
      </c>
      <c r="B153" s="2" t="s">
        <v>107</v>
      </c>
      <c r="C153" s="2">
        <v>825</v>
      </c>
      <c r="D153" s="2" t="s">
        <v>180</v>
      </c>
      <c r="I153" s="2">
        <v>2</v>
      </c>
      <c r="J153" s="2" t="s">
        <v>506</v>
      </c>
      <c r="K153" s="2">
        <v>14</v>
      </c>
      <c r="L153" s="2">
        <v>40</v>
      </c>
      <c r="M153" s="2" t="s">
        <v>520</v>
      </c>
      <c r="N153" s="2">
        <v>20</v>
      </c>
      <c r="O153" s="2" t="s">
        <v>507</v>
      </c>
      <c r="P153" s="2" t="s">
        <v>482</v>
      </c>
      <c r="Q153" s="2" t="s">
        <v>482</v>
      </c>
      <c r="R153" s="2" t="s">
        <v>482</v>
      </c>
      <c r="S153" s="2" t="s">
        <v>482</v>
      </c>
      <c r="T153" s="2" t="s">
        <v>482</v>
      </c>
      <c r="U153" s="2">
        <v>2</v>
      </c>
      <c r="W153" s="2" t="s">
        <v>186</v>
      </c>
      <c r="X153" s="1">
        <v>41183</v>
      </c>
    </row>
    <row r="154" spans="1:24" x14ac:dyDescent="0.2">
      <c r="A154" s="1">
        <v>41137</v>
      </c>
      <c r="B154" s="2" t="s">
        <v>84</v>
      </c>
      <c r="C154" s="2">
        <v>825</v>
      </c>
      <c r="D154" s="2" t="s">
        <v>508</v>
      </c>
      <c r="I154" s="2">
        <v>3</v>
      </c>
      <c r="J154" s="2" t="s">
        <v>506</v>
      </c>
      <c r="K154" s="2">
        <v>14</v>
      </c>
      <c r="L154" s="2">
        <v>20</v>
      </c>
      <c r="M154" s="2" t="s">
        <v>527</v>
      </c>
      <c r="N154" s="2">
        <v>5</v>
      </c>
      <c r="O154" s="2" t="s">
        <v>509</v>
      </c>
      <c r="P154" s="2" t="s">
        <v>79</v>
      </c>
      <c r="Q154" s="2" t="s">
        <v>140</v>
      </c>
      <c r="R154" s="2" t="s">
        <v>482</v>
      </c>
      <c r="S154" s="2" t="s">
        <v>482</v>
      </c>
      <c r="T154" s="2" t="s">
        <v>482</v>
      </c>
      <c r="U154" s="2">
        <v>2</v>
      </c>
      <c r="W154" s="2" t="s">
        <v>186</v>
      </c>
      <c r="X154" s="1">
        <v>41183</v>
      </c>
    </row>
    <row r="155" spans="1:24" x14ac:dyDescent="0.2">
      <c r="A155" s="1">
        <v>41137</v>
      </c>
      <c r="B155" s="2" t="s">
        <v>107</v>
      </c>
      <c r="C155" s="2">
        <v>825</v>
      </c>
      <c r="D155" s="2" t="s">
        <v>180</v>
      </c>
      <c r="I155" s="2">
        <v>4</v>
      </c>
      <c r="J155" s="2" t="s">
        <v>506</v>
      </c>
      <c r="K155" s="2">
        <v>16</v>
      </c>
      <c r="L155" s="2">
        <v>20</v>
      </c>
      <c r="M155" s="2" t="s">
        <v>520</v>
      </c>
      <c r="N155" s="2">
        <v>20</v>
      </c>
      <c r="O155" s="2" t="s">
        <v>531</v>
      </c>
      <c r="R155" s="2" t="s">
        <v>140</v>
      </c>
      <c r="S155" s="2" t="s">
        <v>532</v>
      </c>
      <c r="T155" s="2" t="s">
        <v>482</v>
      </c>
      <c r="U155" s="2">
        <v>3</v>
      </c>
      <c r="W155" s="2" t="s">
        <v>186</v>
      </c>
      <c r="X155" s="1">
        <v>41183</v>
      </c>
    </row>
    <row r="156" spans="1:24" x14ac:dyDescent="0.2">
      <c r="A156" s="1">
        <v>41137</v>
      </c>
      <c r="B156" s="2" t="s">
        <v>107</v>
      </c>
      <c r="C156" s="2">
        <v>825</v>
      </c>
      <c r="D156" s="2" t="s">
        <v>180</v>
      </c>
      <c r="I156" s="2">
        <v>5</v>
      </c>
      <c r="J156" s="2" t="s">
        <v>506</v>
      </c>
      <c r="K156" s="2">
        <v>16.5</v>
      </c>
      <c r="L156" s="2">
        <v>40</v>
      </c>
      <c r="M156" s="2" t="s">
        <v>527</v>
      </c>
      <c r="N156" s="2">
        <v>14</v>
      </c>
      <c r="P156" s="2" t="s">
        <v>533</v>
      </c>
      <c r="Q156" s="2" t="s">
        <v>140</v>
      </c>
      <c r="R156" s="2" t="s">
        <v>140</v>
      </c>
      <c r="S156" s="2" t="s">
        <v>482</v>
      </c>
      <c r="T156" s="2" t="s">
        <v>482</v>
      </c>
      <c r="U156" s="2">
        <v>5</v>
      </c>
      <c r="W156" s="2" t="s">
        <v>186</v>
      </c>
      <c r="X156" s="1">
        <v>41183</v>
      </c>
    </row>
    <row r="157" spans="1:24" x14ac:dyDescent="0.2">
      <c r="A157" s="1">
        <v>41137</v>
      </c>
      <c r="B157" s="2" t="s">
        <v>86</v>
      </c>
      <c r="C157" s="2">
        <v>825</v>
      </c>
      <c r="D157" s="2" t="s">
        <v>534</v>
      </c>
      <c r="I157" s="2">
        <v>6</v>
      </c>
      <c r="J157" s="2" t="s">
        <v>506</v>
      </c>
      <c r="K157" s="2">
        <v>14</v>
      </c>
      <c r="L157" s="2">
        <v>35</v>
      </c>
      <c r="M157" s="2" t="s">
        <v>527</v>
      </c>
      <c r="N157" s="2">
        <v>10</v>
      </c>
      <c r="O157" s="2" t="s">
        <v>535</v>
      </c>
      <c r="P157" s="2" t="s">
        <v>140</v>
      </c>
      <c r="Q157" s="2" t="s">
        <v>140</v>
      </c>
      <c r="R157" s="2" t="s">
        <v>140</v>
      </c>
      <c r="S157" s="2" t="s">
        <v>482</v>
      </c>
      <c r="T157" s="2" t="s">
        <v>482</v>
      </c>
      <c r="U157" s="2">
        <v>3</v>
      </c>
      <c r="W157" s="2" t="s">
        <v>186</v>
      </c>
      <c r="X157" s="1">
        <v>41183</v>
      </c>
    </row>
    <row r="158" spans="1:24" x14ac:dyDescent="0.2">
      <c r="A158" s="1">
        <v>41137</v>
      </c>
      <c r="B158" s="2" t="s">
        <v>107</v>
      </c>
      <c r="C158" s="2">
        <v>826</v>
      </c>
      <c r="D158" s="2" t="s">
        <v>180</v>
      </c>
      <c r="I158" s="2">
        <v>1</v>
      </c>
      <c r="J158" s="2" t="s">
        <v>506</v>
      </c>
      <c r="K158" s="2">
        <v>13.5</v>
      </c>
      <c r="L158" s="2">
        <v>30</v>
      </c>
      <c r="M158" s="2" t="s">
        <v>520</v>
      </c>
      <c r="N158" s="2">
        <v>20</v>
      </c>
      <c r="P158" s="2" t="s">
        <v>536</v>
      </c>
      <c r="Q158" s="2" t="s">
        <v>482</v>
      </c>
      <c r="R158" s="2" t="s">
        <v>140</v>
      </c>
      <c r="S158" s="2" t="s">
        <v>482</v>
      </c>
      <c r="T158" s="2" t="s">
        <v>482</v>
      </c>
      <c r="U158" s="2">
        <v>7</v>
      </c>
      <c r="W158" s="2" t="s">
        <v>186</v>
      </c>
      <c r="X158" s="1">
        <v>41183</v>
      </c>
    </row>
    <row r="159" spans="1:24" x14ac:dyDescent="0.2">
      <c r="A159" s="1">
        <v>41137</v>
      </c>
      <c r="B159" s="2" t="s">
        <v>84</v>
      </c>
      <c r="C159" s="2">
        <v>826</v>
      </c>
      <c r="D159" s="2" t="s">
        <v>135</v>
      </c>
      <c r="I159" s="2">
        <v>2</v>
      </c>
      <c r="J159" s="2" t="s">
        <v>506</v>
      </c>
      <c r="K159" s="2">
        <v>14</v>
      </c>
      <c r="L159" s="2">
        <v>40</v>
      </c>
      <c r="M159" s="2" t="s">
        <v>527</v>
      </c>
      <c r="N159" s="2">
        <v>20</v>
      </c>
      <c r="P159" s="2" t="s">
        <v>536</v>
      </c>
      <c r="Q159" s="2" t="s">
        <v>140</v>
      </c>
      <c r="R159" s="2" t="s">
        <v>140</v>
      </c>
      <c r="S159" s="2" t="s">
        <v>482</v>
      </c>
      <c r="T159" s="2" t="s">
        <v>482</v>
      </c>
      <c r="U159" s="2">
        <v>3</v>
      </c>
      <c r="W159" s="2" t="s">
        <v>186</v>
      </c>
      <c r="X159" s="1">
        <v>41183</v>
      </c>
    </row>
    <row r="160" spans="1:24" x14ac:dyDescent="0.2">
      <c r="A160" s="1">
        <v>41137</v>
      </c>
      <c r="B160" s="2" t="s">
        <v>107</v>
      </c>
      <c r="C160" s="2">
        <v>826</v>
      </c>
      <c r="D160" s="2" t="s">
        <v>537</v>
      </c>
      <c r="I160" s="2">
        <v>3</v>
      </c>
      <c r="J160" s="2" t="s">
        <v>506</v>
      </c>
      <c r="K160" s="2">
        <v>14.75</v>
      </c>
      <c r="L160" s="2">
        <v>15</v>
      </c>
      <c r="M160" s="2" t="s">
        <v>520</v>
      </c>
      <c r="N160" s="2">
        <v>4</v>
      </c>
      <c r="O160" s="2" t="s">
        <v>538</v>
      </c>
      <c r="P160" s="2" t="s">
        <v>140</v>
      </c>
      <c r="Q160" s="2" t="s">
        <v>482</v>
      </c>
      <c r="R160" s="2" t="s">
        <v>140</v>
      </c>
      <c r="S160" s="2" t="s">
        <v>482</v>
      </c>
      <c r="T160" s="2" t="s">
        <v>482</v>
      </c>
      <c r="U160" s="2" t="s">
        <v>539</v>
      </c>
      <c r="W160" s="2" t="s">
        <v>186</v>
      </c>
      <c r="X160" s="1">
        <v>41183</v>
      </c>
    </row>
    <row r="161" spans="1:24" x14ac:dyDescent="0.2">
      <c r="A161" s="1">
        <v>41137</v>
      </c>
      <c r="B161" s="2" t="s">
        <v>84</v>
      </c>
      <c r="C161" s="2">
        <v>827</v>
      </c>
      <c r="D161" s="2" t="s">
        <v>180</v>
      </c>
      <c r="I161" s="2">
        <v>1</v>
      </c>
      <c r="J161" s="2" t="s">
        <v>506</v>
      </c>
      <c r="K161" s="2">
        <v>15.5</v>
      </c>
      <c r="L161" s="2">
        <v>40</v>
      </c>
      <c r="M161" s="2" t="s">
        <v>527</v>
      </c>
      <c r="N161" s="2">
        <v>17</v>
      </c>
      <c r="O161" s="2" t="s">
        <v>487</v>
      </c>
      <c r="P161" s="2" t="s">
        <v>140</v>
      </c>
      <c r="Q161" s="2" t="s">
        <v>140</v>
      </c>
      <c r="R161" s="2" t="s">
        <v>140</v>
      </c>
      <c r="S161" s="2" t="s">
        <v>482</v>
      </c>
      <c r="T161" s="2" t="s">
        <v>482</v>
      </c>
      <c r="U161" s="2" t="s">
        <v>488</v>
      </c>
      <c r="W161" s="2" t="s">
        <v>186</v>
      </c>
      <c r="X161" s="1">
        <v>41183</v>
      </c>
    </row>
    <row r="162" spans="1:24" x14ac:dyDescent="0.2">
      <c r="A162" s="1">
        <v>41175</v>
      </c>
      <c r="B162" s="2" t="s">
        <v>542</v>
      </c>
      <c r="C162" s="2">
        <v>1259</v>
      </c>
      <c r="D162" s="2" t="s">
        <v>135</v>
      </c>
      <c r="I162" s="2">
        <v>1</v>
      </c>
      <c r="J162" s="2" t="s">
        <v>188</v>
      </c>
      <c r="K162" s="2">
        <v>13.5</v>
      </c>
      <c r="L162" s="2">
        <v>40</v>
      </c>
      <c r="M162" s="2" t="s">
        <v>527</v>
      </c>
      <c r="N162" s="2">
        <v>5</v>
      </c>
      <c r="O162" s="2" t="s">
        <v>138</v>
      </c>
      <c r="P162" s="2" t="s">
        <v>140</v>
      </c>
      <c r="Q162" s="2" t="s">
        <v>140</v>
      </c>
      <c r="R162" s="2" t="s">
        <v>140</v>
      </c>
      <c r="S162" s="2" t="s">
        <v>140</v>
      </c>
      <c r="T162" s="2" t="s">
        <v>140</v>
      </c>
      <c r="W162" s="2" t="s">
        <v>186</v>
      </c>
      <c r="X162" s="1">
        <v>41204</v>
      </c>
    </row>
    <row r="163" spans="1:24" x14ac:dyDescent="0.2">
      <c r="A163" s="1">
        <v>41175</v>
      </c>
      <c r="B163" s="2" t="s">
        <v>542</v>
      </c>
      <c r="C163" s="2">
        <v>1259</v>
      </c>
      <c r="D163" s="2" t="s">
        <v>166</v>
      </c>
      <c r="I163" s="2">
        <v>1</v>
      </c>
      <c r="J163" s="2" t="s">
        <v>188</v>
      </c>
      <c r="K163" s="2">
        <v>17.5</v>
      </c>
      <c r="L163" s="2">
        <v>30</v>
      </c>
      <c r="M163" s="2" t="s">
        <v>520</v>
      </c>
      <c r="N163" s="2">
        <v>15</v>
      </c>
      <c r="O163" s="2" t="s">
        <v>144</v>
      </c>
      <c r="P163" s="2" t="s">
        <v>140</v>
      </c>
      <c r="Q163" s="2" t="s">
        <v>140</v>
      </c>
      <c r="R163" s="2" t="s">
        <v>140</v>
      </c>
      <c r="S163" s="2" t="s">
        <v>482</v>
      </c>
      <c r="T163" s="2" t="s">
        <v>482</v>
      </c>
      <c r="U163" s="2">
        <v>2</v>
      </c>
      <c r="W163" s="2" t="s">
        <v>186</v>
      </c>
      <c r="X163" s="1">
        <v>41204</v>
      </c>
    </row>
    <row r="164" spans="1:24" x14ac:dyDescent="0.2">
      <c r="A164" s="1">
        <v>41086</v>
      </c>
      <c r="B164" s="2" t="s">
        <v>105</v>
      </c>
      <c r="C164" s="2">
        <v>714</v>
      </c>
      <c r="D164" s="2" t="s">
        <v>534</v>
      </c>
      <c r="I164" s="2">
        <v>1</v>
      </c>
      <c r="J164" s="2" t="s">
        <v>506</v>
      </c>
      <c r="K164" s="2">
        <v>16.25</v>
      </c>
      <c r="L164" s="2">
        <v>20</v>
      </c>
      <c r="M164" s="2" t="s">
        <v>515</v>
      </c>
      <c r="N164" s="2">
        <v>15</v>
      </c>
      <c r="O164" s="2" t="s">
        <v>516</v>
      </c>
      <c r="P164" s="2" t="s">
        <v>140</v>
      </c>
      <c r="T164" s="2" t="s">
        <v>140</v>
      </c>
      <c r="W164" s="2" t="s">
        <v>186</v>
      </c>
      <c r="X164" s="1">
        <v>41479</v>
      </c>
    </row>
    <row r="165" spans="1:24" x14ac:dyDescent="0.2">
      <c r="A165" s="1">
        <v>41425</v>
      </c>
      <c r="B165" s="2" t="s">
        <v>542</v>
      </c>
      <c r="C165" s="2">
        <v>1296</v>
      </c>
      <c r="D165" s="2" t="s">
        <v>180</v>
      </c>
      <c r="I165" s="2">
        <v>1</v>
      </c>
      <c r="J165" s="2" t="s">
        <v>188</v>
      </c>
      <c r="K165" s="2">
        <v>13.5</v>
      </c>
      <c r="L165" s="2">
        <v>30</v>
      </c>
      <c r="M165" s="2" t="s">
        <v>527</v>
      </c>
      <c r="N165" s="2">
        <v>8</v>
      </c>
      <c r="O165" s="2" t="s">
        <v>524</v>
      </c>
      <c r="P165" s="2" t="s">
        <v>140</v>
      </c>
      <c r="Q165" s="2" t="s">
        <v>140</v>
      </c>
      <c r="R165" s="2" t="s">
        <v>140</v>
      </c>
      <c r="S165" s="2" t="s">
        <v>482</v>
      </c>
      <c r="T165" s="2" t="s">
        <v>482</v>
      </c>
      <c r="U165" s="2">
        <v>12</v>
      </c>
      <c r="W165" s="2" t="s">
        <v>525</v>
      </c>
      <c r="X165" s="1">
        <v>41480</v>
      </c>
    </row>
    <row r="166" spans="1:24" ht="25.5" x14ac:dyDescent="0.2">
      <c r="A166" s="1">
        <v>41418</v>
      </c>
      <c r="B166" s="2" t="s">
        <v>83</v>
      </c>
      <c r="C166" s="2">
        <v>739</v>
      </c>
      <c r="D166" s="2" t="s">
        <v>166</v>
      </c>
      <c r="I166" s="2">
        <v>1</v>
      </c>
      <c r="J166" s="2" t="s">
        <v>506</v>
      </c>
      <c r="K166" s="2">
        <v>13</v>
      </c>
      <c r="L166" s="2">
        <v>18</v>
      </c>
      <c r="M166" s="2" t="s">
        <v>527</v>
      </c>
      <c r="N166" s="2">
        <v>6</v>
      </c>
      <c r="O166" s="2" t="s">
        <v>63</v>
      </c>
      <c r="P166" s="2" t="s">
        <v>140</v>
      </c>
      <c r="Q166" s="2" t="s">
        <v>140</v>
      </c>
      <c r="R166" s="2" t="s">
        <v>140</v>
      </c>
      <c r="S166" s="2" t="s">
        <v>140</v>
      </c>
      <c r="T166" s="2" t="s">
        <v>482</v>
      </c>
      <c r="U166" s="2">
        <v>10</v>
      </c>
      <c r="W166" s="2" t="s">
        <v>186</v>
      </c>
      <c r="X166" s="1">
        <v>41492</v>
      </c>
    </row>
    <row r="167" spans="1:24" ht="25.5" x14ac:dyDescent="0.2">
      <c r="A167" s="1">
        <v>41455</v>
      </c>
      <c r="B167" s="2" t="s">
        <v>64</v>
      </c>
      <c r="C167" s="2">
        <v>736</v>
      </c>
      <c r="D167" s="2" t="s">
        <v>207</v>
      </c>
      <c r="I167" s="2">
        <v>2</v>
      </c>
      <c r="J167" s="2" t="s">
        <v>506</v>
      </c>
      <c r="K167" s="2">
        <v>13</v>
      </c>
      <c r="L167" s="2">
        <v>25</v>
      </c>
      <c r="M167" s="2" t="s">
        <v>527</v>
      </c>
      <c r="N167" s="2">
        <v>6</v>
      </c>
      <c r="O167" s="2" t="s">
        <v>65</v>
      </c>
      <c r="P167" s="2" t="s">
        <v>140</v>
      </c>
      <c r="Q167" s="2" t="s">
        <v>140</v>
      </c>
      <c r="R167" s="2" t="s">
        <v>140</v>
      </c>
      <c r="S167" s="2" t="s">
        <v>140</v>
      </c>
      <c r="T167" s="2" t="s">
        <v>482</v>
      </c>
      <c r="U167" s="2">
        <v>4</v>
      </c>
      <c r="W167" s="2" t="s">
        <v>186</v>
      </c>
      <c r="X167" s="1">
        <v>41492</v>
      </c>
    </row>
    <row r="168" spans="1:24" x14ac:dyDescent="0.2">
      <c r="A168" s="1">
        <v>41455</v>
      </c>
      <c r="B168" s="2" t="s">
        <v>64</v>
      </c>
      <c r="C168" s="2">
        <v>736</v>
      </c>
      <c r="D168" s="2" t="s">
        <v>193</v>
      </c>
      <c r="I168" s="2">
        <v>3</v>
      </c>
      <c r="J168" s="2" t="s">
        <v>506</v>
      </c>
      <c r="K168" s="2">
        <v>13</v>
      </c>
      <c r="L168" s="2">
        <v>30</v>
      </c>
      <c r="M168" s="2" t="s">
        <v>527</v>
      </c>
      <c r="N168" s="2">
        <v>12</v>
      </c>
      <c r="O168" s="2" t="s">
        <v>66</v>
      </c>
      <c r="P168" s="2" t="s">
        <v>140</v>
      </c>
      <c r="Q168" s="2" t="s">
        <v>140</v>
      </c>
      <c r="R168" s="2" t="s">
        <v>140</v>
      </c>
      <c r="S168" s="2" t="s">
        <v>140</v>
      </c>
      <c r="T168" s="2" t="s">
        <v>482</v>
      </c>
      <c r="U168" s="2">
        <v>2</v>
      </c>
      <c r="W168" s="2" t="s">
        <v>186</v>
      </c>
      <c r="X168" s="1">
        <v>41492</v>
      </c>
    </row>
    <row r="169" spans="1:24" ht="25.5" x14ac:dyDescent="0.2">
      <c r="A169" s="1">
        <v>41455</v>
      </c>
      <c r="B169" s="2" t="s">
        <v>64</v>
      </c>
      <c r="C169" s="2">
        <v>736</v>
      </c>
      <c r="D169" s="2" t="s">
        <v>193</v>
      </c>
      <c r="I169" s="2">
        <v>4</v>
      </c>
      <c r="J169" s="2" t="s">
        <v>506</v>
      </c>
      <c r="K169" s="2">
        <v>13</v>
      </c>
      <c r="L169" s="2">
        <v>20</v>
      </c>
      <c r="M169" s="2" t="s">
        <v>520</v>
      </c>
      <c r="N169" s="2">
        <v>4</v>
      </c>
      <c r="O169" s="2" t="s">
        <v>67</v>
      </c>
      <c r="P169" s="2" t="s">
        <v>140</v>
      </c>
      <c r="Q169" s="2" t="s">
        <v>140</v>
      </c>
      <c r="R169" s="2" t="s">
        <v>140</v>
      </c>
      <c r="S169" s="2" t="s">
        <v>140</v>
      </c>
      <c r="T169" s="2" t="s">
        <v>482</v>
      </c>
      <c r="U169" s="2">
        <v>2</v>
      </c>
      <c r="W169" s="2" t="s">
        <v>186</v>
      </c>
      <c r="X169" s="1">
        <v>41492</v>
      </c>
    </row>
    <row r="170" spans="1:24" x14ac:dyDescent="0.2">
      <c r="A170" s="1">
        <v>41455</v>
      </c>
      <c r="B170" s="2" t="s">
        <v>68</v>
      </c>
      <c r="C170" s="2">
        <v>736</v>
      </c>
      <c r="D170" s="2" t="s">
        <v>180</v>
      </c>
      <c r="I170" s="2">
        <v>5</v>
      </c>
      <c r="J170" s="2" t="s">
        <v>506</v>
      </c>
      <c r="K170" s="2">
        <v>14</v>
      </c>
      <c r="L170" s="2">
        <v>25</v>
      </c>
      <c r="M170" s="2" t="s">
        <v>527</v>
      </c>
      <c r="N170" s="2">
        <v>6</v>
      </c>
      <c r="O170" s="2" t="s">
        <v>69</v>
      </c>
      <c r="P170" s="2" t="s">
        <v>140</v>
      </c>
      <c r="Q170" s="2" t="s">
        <v>140</v>
      </c>
      <c r="R170" s="2" t="s">
        <v>140</v>
      </c>
      <c r="S170" s="2" t="s">
        <v>140</v>
      </c>
      <c r="T170" s="2" t="s">
        <v>482</v>
      </c>
      <c r="U170" s="2">
        <v>6</v>
      </c>
      <c r="W170" s="2" t="s">
        <v>186</v>
      </c>
      <c r="X170" s="1">
        <v>41492</v>
      </c>
    </row>
    <row r="171" spans="1:24" x14ac:dyDescent="0.2">
      <c r="A171" s="1">
        <v>41455</v>
      </c>
      <c r="B171" s="2" t="s">
        <v>83</v>
      </c>
      <c r="C171" s="2">
        <v>736</v>
      </c>
      <c r="D171" s="2" t="s">
        <v>180</v>
      </c>
      <c r="I171" s="2">
        <v>6</v>
      </c>
      <c r="K171" s="2">
        <v>14</v>
      </c>
      <c r="L171" s="2">
        <v>20</v>
      </c>
      <c r="M171" s="2" t="s">
        <v>527</v>
      </c>
      <c r="N171" s="2">
        <v>4</v>
      </c>
      <c r="P171" s="2" t="s">
        <v>536</v>
      </c>
      <c r="Q171" s="2" t="s">
        <v>140</v>
      </c>
      <c r="R171" s="2" t="s">
        <v>140</v>
      </c>
      <c r="S171" s="2" t="s">
        <v>140</v>
      </c>
      <c r="T171" s="2" t="s">
        <v>482</v>
      </c>
      <c r="U171" s="2">
        <v>3</v>
      </c>
      <c r="W171" s="2" t="s">
        <v>186</v>
      </c>
      <c r="X171" s="1">
        <v>41492</v>
      </c>
    </row>
    <row r="172" spans="1:24" x14ac:dyDescent="0.2">
      <c r="A172" s="1">
        <v>41455</v>
      </c>
      <c r="B172" s="2" t="s">
        <v>70</v>
      </c>
      <c r="C172" s="2">
        <v>736</v>
      </c>
      <c r="D172" s="2" t="s">
        <v>135</v>
      </c>
      <c r="I172" s="2">
        <v>7</v>
      </c>
      <c r="K172" s="2">
        <v>13</v>
      </c>
      <c r="L172" s="2">
        <v>24</v>
      </c>
      <c r="M172" s="2" t="s">
        <v>520</v>
      </c>
      <c r="N172" s="2">
        <v>12</v>
      </c>
      <c r="P172" s="2" t="s">
        <v>536</v>
      </c>
      <c r="Q172" s="2" t="s">
        <v>140</v>
      </c>
      <c r="R172" s="2" t="s">
        <v>140</v>
      </c>
      <c r="S172" s="2" t="s">
        <v>140</v>
      </c>
      <c r="T172" s="2" t="s">
        <v>482</v>
      </c>
      <c r="U172" s="2">
        <v>3</v>
      </c>
      <c r="W172" s="2" t="s">
        <v>186</v>
      </c>
      <c r="X172" s="1">
        <v>41492</v>
      </c>
    </row>
    <row r="173" spans="1:24" x14ac:dyDescent="0.2">
      <c r="A173" s="1">
        <v>41455</v>
      </c>
      <c r="B173" s="2" t="s">
        <v>71</v>
      </c>
      <c r="C173" s="2">
        <v>736</v>
      </c>
      <c r="D173" s="2" t="s">
        <v>495</v>
      </c>
      <c r="I173" s="2">
        <v>8</v>
      </c>
      <c r="K173" s="2">
        <v>14</v>
      </c>
      <c r="L173" s="2">
        <v>18</v>
      </c>
      <c r="M173" s="2" t="s">
        <v>520</v>
      </c>
      <c r="N173" s="2">
        <v>6</v>
      </c>
      <c r="O173" s="2" t="s">
        <v>72</v>
      </c>
      <c r="P173" s="2" t="s">
        <v>482</v>
      </c>
      <c r="Q173" s="2" t="s">
        <v>140</v>
      </c>
      <c r="R173" s="2" t="s">
        <v>140</v>
      </c>
      <c r="S173" s="2" t="s">
        <v>140</v>
      </c>
      <c r="T173" s="2" t="s">
        <v>482</v>
      </c>
      <c r="U173" s="2">
        <v>8</v>
      </c>
      <c r="W173" s="2" t="s">
        <v>186</v>
      </c>
      <c r="X173" s="1">
        <v>41492</v>
      </c>
    </row>
    <row r="174" spans="1:24" ht="25.5" x14ac:dyDescent="0.2">
      <c r="A174" s="1">
        <v>41461</v>
      </c>
      <c r="B174" s="2" t="s">
        <v>73</v>
      </c>
      <c r="C174" s="2">
        <v>866</v>
      </c>
      <c r="D174" s="2" t="s">
        <v>74</v>
      </c>
      <c r="I174" s="2">
        <v>1</v>
      </c>
      <c r="J174" s="2" t="s">
        <v>506</v>
      </c>
      <c r="K174" s="2">
        <v>17</v>
      </c>
      <c r="L174" s="2">
        <v>25</v>
      </c>
      <c r="M174" s="2" t="s">
        <v>520</v>
      </c>
      <c r="N174" s="2">
        <v>6</v>
      </c>
      <c r="O174" s="2" t="s">
        <v>33</v>
      </c>
      <c r="P174" s="2" t="s">
        <v>140</v>
      </c>
      <c r="Q174" s="2" t="s">
        <v>140</v>
      </c>
      <c r="R174" s="2" t="s">
        <v>37</v>
      </c>
      <c r="S174" s="2" t="s">
        <v>198</v>
      </c>
      <c r="T174" s="2" t="s">
        <v>140</v>
      </c>
      <c r="W174" s="2" t="s">
        <v>186</v>
      </c>
      <c r="X174" s="1">
        <v>41492</v>
      </c>
    </row>
    <row r="175" spans="1:24" x14ac:dyDescent="0.2">
      <c r="A175" s="1">
        <v>41461</v>
      </c>
      <c r="B175" s="2" t="s">
        <v>34</v>
      </c>
      <c r="C175" s="2">
        <v>863</v>
      </c>
      <c r="D175" s="2" t="s">
        <v>35</v>
      </c>
      <c r="I175" s="2">
        <v>1</v>
      </c>
      <c r="J175" s="2" t="s">
        <v>506</v>
      </c>
      <c r="K175" s="2">
        <v>13</v>
      </c>
      <c r="L175" s="2">
        <v>25</v>
      </c>
      <c r="M175" s="2" t="s">
        <v>520</v>
      </c>
      <c r="N175" s="2">
        <v>15</v>
      </c>
      <c r="O175" s="2" t="s">
        <v>36</v>
      </c>
      <c r="P175" s="2" t="s">
        <v>482</v>
      </c>
      <c r="Q175" s="2" t="s">
        <v>198</v>
      </c>
      <c r="R175" s="2" t="s">
        <v>140</v>
      </c>
      <c r="S175" s="2" t="s">
        <v>140</v>
      </c>
      <c r="T175" s="2" t="s">
        <v>140</v>
      </c>
      <c r="W175" s="2" t="s">
        <v>186</v>
      </c>
      <c r="X175" s="1">
        <v>41492</v>
      </c>
    </row>
    <row r="176" spans="1:24" x14ac:dyDescent="0.2">
      <c r="A176" s="1">
        <v>41460</v>
      </c>
      <c r="B176" s="2" t="s">
        <v>38</v>
      </c>
      <c r="C176" s="2">
        <v>1364</v>
      </c>
      <c r="D176" s="2" t="s">
        <v>180</v>
      </c>
      <c r="I176" s="2">
        <v>1</v>
      </c>
      <c r="J176" s="2" t="s">
        <v>188</v>
      </c>
      <c r="K176" s="2">
        <v>14.5</v>
      </c>
      <c r="L176" s="2">
        <v>30</v>
      </c>
      <c r="M176" s="2" t="s">
        <v>527</v>
      </c>
      <c r="N176" s="2">
        <v>7</v>
      </c>
      <c r="O176" s="2" t="s">
        <v>39</v>
      </c>
      <c r="P176" s="2" t="s">
        <v>140</v>
      </c>
      <c r="Q176" s="2" t="s">
        <v>140</v>
      </c>
      <c r="R176" s="2" t="s">
        <v>140</v>
      </c>
      <c r="S176" s="2" t="s">
        <v>482</v>
      </c>
      <c r="T176" s="2" t="s">
        <v>482</v>
      </c>
      <c r="U176" s="2">
        <v>2</v>
      </c>
      <c r="W176" s="2" t="s">
        <v>40</v>
      </c>
      <c r="X176" s="1">
        <v>41492</v>
      </c>
    </row>
    <row r="177" spans="1:24" ht="25.5" x14ac:dyDescent="0.2">
      <c r="A177" s="1">
        <v>41461</v>
      </c>
      <c r="B177" s="2" t="s">
        <v>41</v>
      </c>
      <c r="C177" s="2">
        <v>1371</v>
      </c>
      <c r="D177" s="2" t="s">
        <v>180</v>
      </c>
      <c r="I177" s="2">
        <v>1</v>
      </c>
      <c r="J177" s="2" t="s">
        <v>188</v>
      </c>
      <c r="K177" s="2">
        <v>13</v>
      </c>
      <c r="L177" s="2">
        <v>25</v>
      </c>
      <c r="M177" s="2" t="s">
        <v>520</v>
      </c>
      <c r="N177" s="2">
        <v>5</v>
      </c>
      <c r="O177" s="2" t="s">
        <v>42</v>
      </c>
      <c r="P177" s="2" t="s">
        <v>482</v>
      </c>
      <c r="Q177" s="2" t="s">
        <v>140</v>
      </c>
      <c r="R177" s="2" t="s">
        <v>140</v>
      </c>
      <c r="S177" s="2" t="s">
        <v>482</v>
      </c>
      <c r="T177" s="2" t="s">
        <v>482</v>
      </c>
      <c r="U177" s="2">
        <v>3</v>
      </c>
      <c r="W177" s="2" t="s">
        <v>186</v>
      </c>
      <c r="X177" s="1">
        <v>41492</v>
      </c>
    </row>
    <row r="178" spans="1:24" ht="25.5" x14ac:dyDescent="0.2">
      <c r="A178" s="1">
        <v>41461</v>
      </c>
      <c r="B178" s="2" t="s">
        <v>38</v>
      </c>
      <c r="C178" s="2">
        <v>1371</v>
      </c>
      <c r="D178" s="2" t="s">
        <v>43</v>
      </c>
      <c r="I178" s="2">
        <v>2</v>
      </c>
      <c r="J178" s="2" t="s">
        <v>188</v>
      </c>
      <c r="K178" s="2">
        <v>35</v>
      </c>
      <c r="L178" s="2">
        <v>35</v>
      </c>
      <c r="M178" s="2" t="s">
        <v>527</v>
      </c>
      <c r="N178" s="2">
        <v>8</v>
      </c>
      <c r="O178" s="2" t="s">
        <v>44</v>
      </c>
      <c r="P178" s="2" t="s">
        <v>482</v>
      </c>
      <c r="Q178" s="2" t="s">
        <v>140</v>
      </c>
      <c r="R178" s="2" t="s">
        <v>482</v>
      </c>
      <c r="S178" s="2" t="s">
        <v>482</v>
      </c>
      <c r="T178" s="2" t="s">
        <v>482</v>
      </c>
      <c r="U178" s="2">
        <v>3</v>
      </c>
      <c r="W178" s="2" t="s">
        <v>45</v>
      </c>
      <c r="X178" s="1">
        <v>41492</v>
      </c>
    </row>
    <row r="179" spans="1:24" x14ac:dyDescent="0.2">
      <c r="A179" s="1">
        <v>41461</v>
      </c>
      <c r="B179" s="2" t="s">
        <v>38</v>
      </c>
      <c r="C179" s="2">
        <v>1371</v>
      </c>
      <c r="D179" s="2" t="s">
        <v>46</v>
      </c>
      <c r="I179" s="2">
        <v>3</v>
      </c>
      <c r="J179" s="2" t="s">
        <v>188</v>
      </c>
      <c r="K179" s="2">
        <v>13</v>
      </c>
      <c r="L179" s="2">
        <v>30</v>
      </c>
      <c r="M179" s="2" t="s">
        <v>527</v>
      </c>
      <c r="N179" s="2">
        <v>12</v>
      </c>
      <c r="O179" s="2" t="s">
        <v>47</v>
      </c>
      <c r="P179" s="2" t="s">
        <v>482</v>
      </c>
      <c r="Q179" s="2" t="s">
        <v>140</v>
      </c>
      <c r="R179" s="2" t="s">
        <v>140</v>
      </c>
      <c r="S179" s="2" t="s">
        <v>48</v>
      </c>
      <c r="T179" s="2" t="s">
        <v>482</v>
      </c>
      <c r="U179" s="2">
        <v>2</v>
      </c>
      <c r="W179" s="2" t="s">
        <v>186</v>
      </c>
      <c r="X179" s="1">
        <v>41492</v>
      </c>
    </row>
    <row r="180" spans="1:24" x14ac:dyDescent="0.2">
      <c r="A180" s="1">
        <v>41461</v>
      </c>
      <c r="B180" s="2" t="s">
        <v>38</v>
      </c>
      <c r="C180" s="2">
        <v>1372</v>
      </c>
      <c r="D180" s="2" t="s">
        <v>180</v>
      </c>
      <c r="I180" s="2">
        <v>1</v>
      </c>
      <c r="J180" s="2" t="s">
        <v>188</v>
      </c>
      <c r="K180" s="2">
        <v>14</v>
      </c>
      <c r="L180" s="2">
        <v>30</v>
      </c>
      <c r="M180" s="2" t="s">
        <v>527</v>
      </c>
      <c r="N180" s="2">
        <v>2</v>
      </c>
      <c r="O180" s="2" t="s">
        <v>49</v>
      </c>
      <c r="P180" s="2" t="s">
        <v>140</v>
      </c>
      <c r="Q180" s="2" t="s">
        <v>140</v>
      </c>
      <c r="R180" s="2" t="s">
        <v>140</v>
      </c>
      <c r="S180" s="2" t="s">
        <v>52</v>
      </c>
      <c r="T180" s="2" t="s">
        <v>50</v>
      </c>
      <c r="W180" s="2" t="s">
        <v>186</v>
      </c>
      <c r="X180" s="1">
        <v>41492</v>
      </c>
    </row>
    <row r="181" spans="1:24" x14ac:dyDescent="0.2">
      <c r="A181" s="1">
        <v>41461</v>
      </c>
      <c r="B181" s="2" t="s">
        <v>51</v>
      </c>
      <c r="C181" s="2">
        <v>1372</v>
      </c>
      <c r="D181" s="2" t="s">
        <v>180</v>
      </c>
      <c r="I181" s="2">
        <v>2</v>
      </c>
      <c r="J181" s="2" t="s">
        <v>188</v>
      </c>
      <c r="K181" s="2">
        <v>15</v>
      </c>
      <c r="L181" s="2">
        <v>35</v>
      </c>
      <c r="M181" s="2" t="s">
        <v>520</v>
      </c>
      <c r="N181" s="2">
        <v>8</v>
      </c>
      <c r="O181" s="2" t="s">
        <v>49</v>
      </c>
      <c r="P181" s="2" t="s">
        <v>140</v>
      </c>
      <c r="Q181" s="2" t="s">
        <v>140</v>
      </c>
      <c r="R181" s="2" t="s">
        <v>52</v>
      </c>
      <c r="S181" s="2" t="s">
        <v>140</v>
      </c>
      <c r="T181" s="2" t="s">
        <v>482</v>
      </c>
      <c r="U181" s="2">
        <v>1</v>
      </c>
      <c r="W181" s="2" t="s">
        <v>484</v>
      </c>
      <c r="X181" s="1">
        <v>41492</v>
      </c>
    </row>
    <row r="182" spans="1:24" x14ac:dyDescent="0.2">
      <c r="A182" s="1">
        <v>41461</v>
      </c>
      <c r="B182" s="2" t="s">
        <v>38</v>
      </c>
      <c r="C182" s="2">
        <v>1372</v>
      </c>
      <c r="D182" s="2" t="s">
        <v>180</v>
      </c>
      <c r="I182" s="2">
        <v>3</v>
      </c>
      <c r="J182" s="2" t="s">
        <v>188</v>
      </c>
      <c r="K182" s="2">
        <v>23</v>
      </c>
      <c r="L182" s="2">
        <v>50</v>
      </c>
      <c r="M182" s="2" t="s">
        <v>520</v>
      </c>
      <c r="N182" s="2">
        <v>15</v>
      </c>
      <c r="O182" s="2" t="s">
        <v>53</v>
      </c>
      <c r="P182" s="2" t="s">
        <v>54</v>
      </c>
      <c r="Q182" s="2" t="s">
        <v>140</v>
      </c>
      <c r="R182" s="2" t="s">
        <v>140</v>
      </c>
      <c r="S182" s="2" t="s">
        <v>140</v>
      </c>
      <c r="T182" s="2" t="s">
        <v>140</v>
      </c>
      <c r="W182" s="2" t="s">
        <v>186</v>
      </c>
      <c r="X182" s="1">
        <v>41492</v>
      </c>
    </row>
    <row r="183" spans="1:24" x14ac:dyDescent="0.2">
      <c r="A183" s="1">
        <v>41461</v>
      </c>
      <c r="B183" s="2" t="s">
        <v>55</v>
      </c>
      <c r="C183" s="2">
        <v>1373</v>
      </c>
      <c r="D183" s="2" t="s">
        <v>56</v>
      </c>
      <c r="I183" s="2">
        <v>1</v>
      </c>
      <c r="J183" s="2" t="s">
        <v>188</v>
      </c>
      <c r="K183" s="2">
        <v>18</v>
      </c>
      <c r="L183" s="2">
        <v>30</v>
      </c>
      <c r="M183" s="2" t="s">
        <v>89</v>
      </c>
      <c r="N183" s="2">
        <v>1</v>
      </c>
      <c r="O183" s="2" t="s">
        <v>57</v>
      </c>
      <c r="P183" s="2" t="s">
        <v>58</v>
      </c>
      <c r="Q183" s="2" t="s">
        <v>59</v>
      </c>
      <c r="R183" s="2" t="s">
        <v>140</v>
      </c>
      <c r="S183" s="2" t="s">
        <v>482</v>
      </c>
      <c r="T183" s="2" t="s">
        <v>482</v>
      </c>
      <c r="U183" s="2">
        <v>5</v>
      </c>
      <c r="W183" s="2" t="s">
        <v>60</v>
      </c>
      <c r="X183" s="1">
        <v>41493</v>
      </c>
    </row>
    <row r="184" spans="1:24" ht="38.25" x14ac:dyDescent="0.2">
      <c r="A184" s="1">
        <v>41461</v>
      </c>
      <c r="B184" s="2" t="s">
        <v>38</v>
      </c>
      <c r="C184" s="2">
        <v>1374</v>
      </c>
      <c r="D184" s="2" t="s">
        <v>46</v>
      </c>
      <c r="I184" s="2">
        <v>1</v>
      </c>
      <c r="J184" s="2" t="s">
        <v>188</v>
      </c>
      <c r="K184" s="2">
        <v>53</v>
      </c>
      <c r="L184" s="2">
        <v>35</v>
      </c>
      <c r="M184" s="2" t="s">
        <v>527</v>
      </c>
      <c r="N184" s="2">
        <v>12</v>
      </c>
      <c r="O184" s="2" t="s">
        <v>0</v>
      </c>
      <c r="P184" s="2" t="s">
        <v>482</v>
      </c>
      <c r="Q184" s="2" t="s">
        <v>198</v>
      </c>
      <c r="R184" s="2" t="s">
        <v>140</v>
      </c>
      <c r="S184" s="2" t="s">
        <v>482</v>
      </c>
      <c r="T184" s="2" t="s">
        <v>482</v>
      </c>
      <c r="U184" s="2">
        <v>12</v>
      </c>
      <c r="W184" s="2" t="s">
        <v>1</v>
      </c>
      <c r="X184" s="1">
        <v>41493</v>
      </c>
    </row>
    <row r="185" spans="1:24" x14ac:dyDescent="0.2">
      <c r="A185" s="1">
        <v>41461</v>
      </c>
      <c r="B185" s="2" t="s">
        <v>55</v>
      </c>
      <c r="C185" s="2">
        <v>1374</v>
      </c>
      <c r="D185" s="2" t="s">
        <v>168</v>
      </c>
      <c r="I185" s="2">
        <v>1</v>
      </c>
      <c r="J185" s="2" t="s">
        <v>188</v>
      </c>
      <c r="K185" s="2">
        <v>20</v>
      </c>
      <c r="L185" s="2">
        <v>25</v>
      </c>
      <c r="M185" s="2" t="s">
        <v>527</v>
      </c>
      <c r="N185" s="2">
        <v>1</v>
      </c>
      <c r="O185" s="2" t="s">
        <v>2</v>
      </c>
      <c r="P185" s="2" t="s">
        <v>140</v>
      </c>
      <c r="Q185" s="2" t="s">
        <v>140</v>
      </c>
      <c r="R185" s="2" t="s">
        <v>140</v>
      </c>
      <c r="S185" s="2" t="s">
        <v>3</v>
      </c>
      <c r="T185" s="2" t="s">
        <v>4</v>
      </c>
      <c r="U185" s="2">
        <v>2</v>
      </c>
      <c r="W185" s="2" t="s">
        <v>186</v>
      </c>
      <c r="X185" s="1">
        <v>41493</v>
      </c>
    </row>
    <row r="186" spans="1:24" x14ac:dyDescent="0.2">
      <c r="A186" s="1">
        <v>41461</v>
      </c>
      <c r="B186" s="2" t="s">
        <v>38</v>
      </c>
      <c r="C186" s="2">
        <v>1375</v>
      </c>
      <c r="D186" s="2" t="s">
        <v>180</v>
      </c>
      <c r="I186" s="2">
        <v>1</v>
      </c>
      <c r="J186" s="2" t="s">
        <v>188</v>
      </c>
      <c r="K186" s="2">
        <v>21.5</v>
      </c>
      <c r="L186" s="2">
        <v>40</v>
      </c>
      <c r="M186" s="2" t="s">
        <v>527</v>
      </c>
      <c r="N186" s="2">
        <v>5</v>
      </c>
      <c r="O186" s="2" t="s">
        <v>5</v>
      </c>
      <c r="P186" s="2" t="s">
        <v>482</v>
      </c>
      <c r="Q186" s="2" t="s">
        <v>140</v>
      </c>
      <c r="R186" s="2" t="s">
        <v>140</v>
      </c>
      <c r="S186" s="2" t="s">
        <v>140</v>
      </c>
      <c r="T186" s="2" t="s">
        <v>482</v>
      </c>
      <c r="U186" s="2">
        <v>2</v>
      </c>
      <c r="W186" s="2" t="s">
        <v>186</v>
      </c>
      <c r="X186" s="1">
        <v>41493</v>
      </c>
    </row>
    <row r="187" spans="1:24" x14ac:dyDescent="0.2">
      <c r="A187" s="1">
        <v>41461</v>
      </c>
      <c r="B187" s="2" t="s">
        <v>55</v>
      </c>
      <c r="C187" s="2">
        <v>1375</v>
      </c>
      <c r="D187" s="2" t="s">
        <v>495</v>
      </c>
      <c r="I187" s="2">
        <v>2</v>
      </c>
      <c r="J187" s="2" t="s">
        <v>188</v>
      </c>
      <c r="K187" s="2">
        <v>36</v>
      </c>
      <c r="L187" s="2">
        <v>25</v>
      </c>
      <c r="M187" s="2" t="s">
        <v>527</v>
      </c>
      <c r="N187" s="2">
        <v>7</v>
      </c>
      <c r="O187" s="2" t="s">
        <v>6</v>
      </c>
      <c r="P187" s="2" t="s">
        <v>140</v>
      </c>
      <c r="Q187" s="2" t="s">
        <v>140</v>
      </c>
      <c r="R187" s="2" t="s">
        <v>10</v>
      </c>
      <c r="S187" s="2" t="s">
        <v>482</v>
      </c>
      <c r="T187" s="2" t="s">
        <v>482</v>
      </c>
      <c r="U187" s="2">
        <v>8</v>
      </c>
      <c r="W187" s="2" t="s">
        <v>186</v>
      </c>
      <c r="X187" s="1">
        <v>41493</v>
      </c>
    </row>
    <row r="188" spans="1:24" x14ac:dyDescent="0.2">
      <c r="A188" s="1">
        <v>41461</v>
      </c>
      <c r="B188" s="2" t="s">
        <v>7</v>
      </c>
      <c r="C188" s="2">
        <v>1377</v>
      </c>
      <c r="D188" s="2" t="s">
        <v>8</v>
      </c>
      <c r="I188" s="2">
        <v>1</v>
      </c>
      <c r="J188" s="2" t="s">
        <v>188</v>
      </c>
      <c r="K188" s="2">
        <v>15.5</v>
      </c>
      <c r="L188" s="2">
        <v>40</v>
      </c>
      <c r="M188" s="2" t="s">
        <v>527</v>
      </c>
      <c r="N188" s="2">
        <v>7</v>
      </c>
      <c r="O188" s="2" t="s">
        <v>9</v>
      </c>
      <c r="P188" s="2" t="s">
        <v>140</v>
      </c>
      <c r="Q188" s="2" t="s">
        <v>140</v>
      </c>
      <c r="R188" s="2" t="s">
        <v>140</v>
      </c>
      <c r="S188" s="2" t="s">
        <v>140</v>
      </c>
      <c r="T188" s="2" t="s">
        <v>482</v>
      </c>
      <c r="U188" s="2">
        <v>1</v>
      </c>
      <c r="W188" s="2" t="s">
        <v>1</v>
      </c>
      <c r="X188" s="1">
        <v>41493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6"/>
  <sheetViews>
    <sheetView workbookViewId="0">
      <pane xSplit="1" ySplit="1" topLeftCell="C20" activePane="bottomRight" state="frozen"/>
      <selection pane="topRight" activeCell="B1" sqref="B1"/>
      <selection pane="bottomLeft" activeCell="A2" sqref="A2"/>
      <selection pane="bottomRight" activeCell="C28" sqref="C28"/>
    </sheetView>
  </sheetViews>
  <sheetFormatPr defaultColWidth="9.140625" defaultRowHeight="12.75" x14ac:dyDescent="0.2"/>
  <cols>
    <col min="1" max="1" width="22.28515625" style="15" bestFit="1" customWidth="1"/>
    <col min="2" max="2" width="59.85546875" style="15" bestFit="1" customWidth="1"/>
    <col min="3" max="3" width="83" style="15" bestFit="1" customWidth="1"/>
    <col min="4" max="16384" width="9.140625" style="15"/>
  </cols>
  <sheetData>
    <row r="1" spans="1:3" s="19" customFormat="1" x14ac:dyDescent="0.2">
      <c r="A1" s="16" t="s">
        <v>160</v>
      </c>
      <c r="B1" s="19" t="s">
        <v>161</v>
      </c>
      <c r="C1" s="19" t="s">
        <v>162</v>
      </c>
    </row>
    <row r="2" spans="1:3" x14ac:dyDescent="0.2">
      <c r="A2" s="17" t="s">
        <v>288</v>
      </c>
      <c r="B2" s="14" t="s">
        <v>159</v>
      </c>
      <c r="C2" s="14" t="s">
        <v>156</v>
      </c>
    </row>
    <row r="3" spans="1:3" x14ac:dyDescent="0.2">
      <c r="A3" s="17" t="s">
        <v>289</v>
      </c>
      <c r="B3" s="14" t="s">
        <v>158</v>
      </c>
      <c r="C3" s="14" t="s">
        <v>157</v>
      </c>
    </row>
    <row r="4" spans="1:3" x14ac:dyDescent="0.2">
      <c r="A4" s="17" t="s">
        <v>290</v>
      </c>
      <c r="B4" s="14" t="s">
        <v>163</v>
      </c>
      <c r="C4" s="14" t="s">
        <v>220</v>
      </c>
    </row>
    <row r="5" spans="1:3" x14ac:dyDescent="0.2">
      <c r="A5" s="17" t="s">
        <v>243</v>
      </c>
      <c r="B5" s="14" t="s">
        <v>164</v>
      </c>
      <c r="C5" s="14" t="s">
        <v>221</v>
      </c>
    </row>
    <row r="6" spans="1:3" x14ac:dyDescent="0.2">
      <c r="A6" s="17" t="s">
        <v>170</v>
      </c>
      <c r="B6" s="14" t="s">
        <v>343</v>
      </c>
      <c r="C6" s="14" t="s">
        <v>223</v>
      </c>
    </row>
    <row r="7" spans="1:3" x14ac:dyDescent="0.2">
      <c r="A7" s="17" t="s">
        <v>153</v>
      </c>
      <c r="B7" s="14" t="s">
        <v>344</v>
      </c>
      <c r="C7" s="14" t="s">
        <v>223</v>
      </c>
    </row>
    <row r="8" spans="1:3" x14ac:dyDescent="0.2">
      <c r="A8" s="17" t="s">
        <v>154</v>
      </c>
      <c r="B8" s="14" t="s">
        <v>345</v>
      </c>
      <c r="C8" s="14" t="s">
        <v>342</v>
      </c>
    </row>
    <row r="9" spans="1:3" x14ac:dyDescent="0.2">
      <c r="A9" s="17" t="s">
        <v>155</v>
      </c>
      <c r="B9" s="14" t="s">
        <v>346</v>
      </c>
      <c r="C9" s="14" t="s">
        <v>347</v>
      </c>
    </row>
    <row r="10" spans="1:3" x14ac:dyDescent="0.2">
      <c r="A10" s="17" t="s">
        <v>291</v>
      </c>
      <c r="B10" s="14" t="s">
        <v>348</v>
      </c>
      <c r="C10" s="14" t="s">
        <v>349</v>
      </c>
    </row>
    <row r="11" spans="1:3" x14ac:dyDescent="0.2">
      <c r="A11" s="17" t="s">
        <v>292</v>
      </c>
      <c r="B11" s="14" t="s">
        <v>150</v>
      </c>
      <c r="C11" s="14" t="s">
        <v>151</v>
      </c>
    </row>
    <row r="12" spans="1:3" x14ac:dyDescent="0.2">
      <c r="A12" s="17" t="s">
        <v>230</v>
      </c>
      <c r="B12" s="14" t="s">
        <v>152</v>
      </c>
      <c r="C12" s="14" t="s">
        <v>351</v>
      </c>
    </row>
    <row r="13" spans="1:3" x14ac:dyDescent="0.2">
      <c r="A13" s="17" t="s">
        <v>231</v>
      </c>
      <c r="B13" s="14" t="s">
        <v>212</v>
      </c>
      <c r="C13" s="14" t="s">
        <v>351</v>
      </c>
    </row>
    <row r="14" spans="1:3" x14ac:dyDescent="0.2">
      <c r="A14" s="17" t="s">
        <v>232</v>
      </c>
      <c r="B14" s="14" t="s">
        <v>213</v>
      </c>
      <c r="C14" s="14" t="s">
        <v>214</v>
      </c>
    </row>
    <row r="15" spans="1:3" x14ac:dyDescent="0.2">
      <c r="A15" s="17" t="s">
        <v>233</v>
      </c>
      <c r="B15" s="14" t="s">
        <v>215</v>
      </c>
      <c r="C15" s="14" t="s">
        <v>351</v>
      </c>
    </row>
    <row r="16" spans="1:3" x14ac:dyDescent="0.2">
      <c r="A16" s="18" t="s">
        <v>100</v>
      </c>
      <c r="B16" s="14" t="s">
        <v>174</v>
      </c>
      <c r="C16" s="14" t="s">
        <v>157</v>
      </c>
    </row>
    <row r="17" spans="1:3" x14ac:dyDescent="0.2">
      <c r="A17" s="17" t="s">
        <v>238</v>
      </c>
      <c r="B17" s="14" t="s">
        <v>216</v>
      </c>
      <c r="C17" s="14" t="s">
        <v>217</v>
      </c>
    </row>
    <row r="18" spans="1:3" x14ac:dyDescent="0.2">
      <c r="A18" s="17" t="s">
        <v>298</v>
      </c>
      <c r="B18" s="14" t="s">
        <v>218</v>
      </c>
      <c r="C18" s="14" t="s">
        <v>217</v>
      </c>
    </row>
    <row r="19" spans="1:3" x14ac:dyDescent="0.2">
      <c r="A19" s="17" t="s">
        <v>299</v>
      </c>
      <c r="B19" s="14" t="s">
        <v>219</v>
      </c>
      <c r="C19" s="14" t="s">
        <v>217</v>
      </c>
    </row>
    <row r="20" spans="1:3" x14ac:dyDescent="0.2">
      <c r="A20" s="17" t="s">
        <v>300</v>
      </c>
      <c r="B20" s="14" t="s">
        <v>295</v>
      </c>
      <c r="C20" s="14" t="s">
        <v>217</v>
      </c>
    </row>
    <row r="21" spans="1:3" x14ac:dyDescent="0.2">
      <c r="A21" s="17" t="s">
        <v>227</v>
      </c>
      <c r="B21" s="14" t="s">
        <v>222</v>
      </c>
      <c r="C21" s="14" t="s">
        <v>217</v>
      </c>
    </row>
    <row r="22" spans="1:3" x14ac:dyDescent="0.2">
      <c r="A22" s="17" t="s">
        <v>228</v>
      </c>
      <c r="B22" s="14" t="s">
        <v>281</v>
      </c>
      <c r="C22" s="14" t="s">
        <v>351</v>
      </c>
    </row>
    <row r="23" spans="1:3" x14ac:dyDescent="0.2">
      <c r="A23" s="18" t="s">
        <v>249</v>
      </c>
      <c r="B23" s="14" t="s">
        <v>287</v>
      </c>
      <c r="C23" s="14" t="s">
        <v>217</v>
      </c>
    </row>
    <row r="24" spans="1:3" x14ac:dyDescent="0.2">
      <c r="A24" s="18" t="s">
        <v>285</v>
      </c>
      <c r="B24" s="14" t="s">
        <v>317</v>
      </c>
      <c r="C24" s="14" t="s">
        <v>157</v>
      </c>
    </row>
    <row r="25" spans="1:3" x14ac:dyDescent="0.2">
      <c r="A25" s="18" t="s">
        <v>286</v>
      </c>
      <c r="B25" s="14" t="s">
        <v>316</v>
      </c>
      <c r="C25" s="14" t="s">
        <v>156</v>
      </c>
    </row>
    <row r="26" spans="1:3" x14ac:dyDescent="0.2">
      <c r="A26" s="18" t="s">
        <v>229</v>
      </c>
      <c r="B26" s="14" t="s">
        <v>282</v>
      </c>
      <c r="C26" s="14" t="s">
        <v>157</v>
      </c>
    </row>
    <row r="27" spans="1:3" x14ac:dyDescent="0.2">
      <c r="A27" s="23" t="s">
        <v>178</v>
      </c>
      <c r="B27" s="24" t="s">
        <v>254</v>
      </c>
      <c r="C27" s="14" t="s">
        <v>351</v>
      </c>
    </row>
    <row r="28" spans="1:3" x14ac:dyDescent="0.2">
      <c r="A28" s="23" t="s">
        <v>431</v>
      </c>
      <c r="B28" s="36" t="s">
        <v>410</v>
      </c>
      <c r="C28" s="14" t="s">
        <v>434</v>
      </c>
    </row>
    <row r="29" spans="1:3" x14ac:dyDescent="0.2">
      <c r="A29" s="23" t="s">
        <v>354</v>
      </c>
      <c r="B29" s="14" t="s">
        <v>432</v>
      </c>
      <c r="C29" s="14" t="s">
        <v>351</v>
      </c>
    </row>
    <row r="30" spans="1:3" x14ac:dyDescent="0.2">
      <c r="A30" s="23" t="s">
        <v>355</v>
      </c>
      <c r="B30" s="14" t="s">
        <v>433</v>
      </c>
      <c r="C30" s="14" t="s">
        <v>351</v>
      </c>
    </row>
    <row r="31" spans="1:3" x14ac:dyDescent="0.2">
      <c r="A31" s="17"/>
    </row>
    <row r="32" spans="1:3" x14ac:dyDescent="0.2">
      <c r="A32" s="17"/>
    </row>
    <row r="33" spans="1: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7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  <row r="56" spans="1:1" x14ac:dyDescent="0.2">
      <c r="A56" s="17"/>
    </row>
    <row r="57" spans="1:1" x14ac:dyDescent="0.2">
      <c r="A57" s="17"/>
    </row>
    <row r="58" spans="1:1" x14ac:dyDescent="0.2">
      <c r="A58" s="17"/>
    </row>
    <row r="59" spans="1:1" x14ac:dyDescent="0.2">
      <c r="A59" s="17"/>
    </row>
    <row r="60" spans="1:1" x14ac:dyDescent="0.2">
      <c r="A60" s="17"/>
    </row>
    <row r="61" spans="1:1" x14ac:dyDescent="0.2">
      <c r="A61" s="17"/>
    </row>
    <row r="62" spans="1:1" x14ac:dyDescent="0.2">
      <c r="A62" s="17"/>
    </row>
    <row r="63" spans="1:1" x14ac:dyDescent="0.2">
      <c r="A63" s="17"/>
    </row>
    <row r="64" spans="1:1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  <row r="112" spans="1:1" x14ac:dyDescent="0.2">
      <c r="A112" s="17"/>
    </row>
    <row r="113" spans="1:1" x14ac:dyDescent="0.2">
      <c r="A113" s="17"/>
    </row>
    <row r="114" spans="1:1" x14ac:dyDescent="0.2">
      <c r="A114" s="17"/>
    </row>
    <row r="115" spans="1:1" x14ac:dyDescent="0.2">
      <c r="A115" s="17"/>
    </row>
    <row r="116" spans="1:1" x14ac:dyDescent="0.2">
      <c r="A116" s="17"/>
    </row>
    <row r="117" spans="1:1" x14ac:dyDescent="0.2">
      <c r="A117" s="17"/>
    </row>
    <row r="118" spans="1:1" x14ac:dyDescent="0.2">
      <c r="A118" s="17"/>
    </row>
    <row r="119" spans="1:1" x14ac:dyDescent="0.2">
      <c r="A119" s="17"/>
    </row>
    <row r="120" spans="1:1" x14ac:dyDescent="0.2">
      <c r="A120" s="17"/>
    </row>
    <row r="121" spans="1:1" x14ac:dyDescent="0.2">
      <c r="A121" s="17"/>
    </row>
    <row r="122" spans="1:1" x14ac:dyDescent="0.2">
      <c r="A122" s="17"/>
    </row>
    <row r="123" spans="1:1" x14ac:dyDescent="0.2">
      <c r="A123" s="17"/>
    </row>
    <row r="124" spans="1:1" x14ac:dyDescent="0.2">
      <c r="A124" s="17"/>
    </row>
    <row r="125" spans="1:1" x14ac:dyDescent="0.2">
      <c r="A125" s="17"/>
    </row>
    <row r="126" spans="1:1" x14ac:dyDescent="0.2">
      <c r="A126" s="17"/>
    </row>
    <row r="127" spans="1:1" x14ac:dyDescent="0.2">
      <c r="A127" s="17"/>
    </row>
    <row r="128" spans="1:1" x14ac:dyDescent="0.2">
      <c r="A128" s="17"/>
    </row>
    <row r="129" spans="1:1" x14ac:dyDescent="0.2">
      <c r="A129" s="17"/>
    </row>
    <row r="130" spans="1:1" x14ac:dyDescent="0.2">
      <c r="A130" s="17"/>
    </row>
    <row r="131" spans="1:1" x14ac:dyDescent="0.2">
      <c r="A131" s="17"/>
    </row>
    <row r="132" spans="1:1" x14ac:dyDescent="0.2">
      <c r="A132" s="17"/>
    </row>
    <row r="133" spans="1:1" x14ac:dyDescent="0.2">
      <c r="A133" s="17"/>
    </row>
    <row r="134" spans="1:1" x14ac:dyDescent="0.2">
      <c r="A134" s="17"/>
    </row>
    <row r="135" spans="1:1" x14ac:dyDescent="0.2">
      <c r="A135" s="17"/>
    </row>
    <row r="136" spans="1:1" x14ac:dyDescent="0.2">
      <c r="A136" s="17"/>
    </row>
    <row r="137" spans="1:1" x14ac:dyDescent="0.2">
      <c r="A137" s="17"/>
    </row>
    <row r="138" spans="1:1" x14ac:dyDescent="0.2">
      <c r="A138" s="17"/>
    </row>
    <row r="139" spans="1:1" x14ac:dyDescent="0.2">
      <c r="A139" s="17"/>
    </row>
    <row r="140" spans="1:1" x14ac:dyDescent="0.2">
      <c r="A140" s="17"/>
    </row>
    <row r="141" spans="1:1" x14ac:dyDescent="0.2">
      <c r="A141" s="17"/>
    </row>
    <row r="142" spans="1:1" x14ac:dyDescent="0.2">
      <c r="A142" s="17"/>
    </row>
    <row r="143" spans="1:1" x14ac:dyDescent="0.2">
      <c r="A143" s="17"/>
    </row>
    <row r="144" spans="1:1" x14ac:dyDescent="0.2">
      <c r="A144" s="17"/>
    </row>
    <row r="145" spans="1:1" x14ac:dyDescent="0.2">
      <c r="A145" s="17"/>
    </row>
    <row r="146" spans="1:1" x14ac:dyDescent="0.2">
      <c r="A146" s="17"/>
    </row>
    <row r="147" spans="1:1" x14ac:dyDescent="0.2">
      <c r="A147" s="17"/>
    </row>
    <row r="148" spans="1:1" x14ac:dyDescent="0.2">
      <c r="A148" s="17"/>
    </row>
    <row r="149" spans="1:1" x14ac:dyDescent="0.2">
      <c r="A149" s="17"/>
    </row>
    <row r="150" spans="1:1" x14ac:dyDescent="0.2">
      <c r="A150" s="17"/>
    </row>
    <row r="151" spans="1:1" x14ac:dyDescent="0.2">
      <c r="A151" s="17"/>
    </row>
    <row r="152" spans="1:1" x14ac:dyDescent="0.2">
      <c r="A152" s="17"/>
    </row>
    <row r="153" spans="1:1" x14ac:dyDescent="0.2">
      <c r="A153" s="17"/>
    </row>
    <row r="154" spans="1:1" x14ac:dyDescent="0.2">
      <c r="A154" s="17"/>
    </row>
    <row r="155" spans="1:1" x14ac:dyDescent="0.2">
      <c r="A155" s="17"/>
    </row>
    <row r="156" spans="1:1" x14ac:dyDescent="0.2">
      <c r="A156" s="17"/>
    </row>
    <row r="157" spans="1:1" x14ac:dyDescent="0.2">
      <c r="A157" s="17"/>
    </row>
    <row r="158" spans="1:1" x14ac:dyDescent="0.2">
      <c r="A158" s="17"/>
    </row>
    <row r="159" spans="1:1" x14ac:dyDescent="0.2">
      <c r="A159" s="17"/>
    </row>
    <row r="160" spans="1:1" x14ac:dyDescent="0.2">
      <c r="A160" s="17"/>
    </row>
    <row r="161" spans="1:1" x14ac:dyDescent="0.2">
      <c r="A161" s="17"/>
    </row>
    <row r="162" spans="1:1" x14ac:dyDescent="0.2">
      <c r="A162" s="17"/>
    </row>
    <row r="163" spans="1:1" x14ac:dyDescent="0.2">
      <c r="A163" s="17"/>
    </row>
    <row r="164" spans="1:1" x14ac:dyDescent="0.2">
      <c r="A164" s="17"/>
    </row>
    <row r="165" spans="1:1" x14ac:dyDescent="0.2">
      <c r="A165" s="17"/>
    </row>
    <row r="166" spans="1:1" x14ac:dyDescent="0.2">
      <c r="A166" s="17"/>
    </row>
    <row r="167" spans="1:1" x14ac:dyDescent="0.2">
      <c r="A167" s="17"/>
    </row>
    <row r="168" spans="1:1" x14ac:dyDescent="0.2">
      <c r="A168" s="17"/>
    </row>
    <row r="169" spans="1:1" x14ac:dyDescent="0.2">
      <c r="A169" s="17"/>
    </row>
    <row r="170" spans="1:1" x14ac:dyDescent="0.2">
      <c r="A170" s="17"/>
    </row>
    <row r="171" spans="1:1" x14ac:dyDescent="0.2">
      <c r="A171" s="17"/>
    </row>
    <row r="172" spans="1:1" x14ac:dyDescent="0.2">
      <c r="A172" s="17"/>
    </row>
    <row r="173" spans="1:1" x14ac:dyDescent="0.2">
      <c r="A173" s="17"/>
    </row>
    <row r="174" spans="1:1" x14ac:dyDescent="0.2">
      <c r="A174" s="17"/>
    </row>
    <row r="175" spans="1:1" x14ac:dyDescent="0.2">
      <c r="A175" s="17"/>
    </row>
    <row r="176" spans="1:1" x14ac:dyDescent="0.2">
      <c r="A176" s="17"/>
    </row>
    <row r="177" spans="1:1" x14ac:dyDescent="0.2">
      <c r="A177" s="17"/>
    </row>
    <row r="178" spans="1:1" x14ac:dyDescent="0.2">
      <c r="A178" s="17"/>
    </row>
    <row r="179" spans="1:1" x14ac:dyDescent="0.2">
      <c r="A179" s="17"/>
    </row>
    <row r="180" spans="1:1" x14ac:dyDescent="0.2">
      <c r="A180" s="17"/>
    </row>
    <row r="181" spans="1:1" x14ac:dyDescent="0.2">
      <c r="A181" s="17"/>
    </row>
    <row r="182" spans="1:1" x14ac:dyDescent="0.2">
      <c r="A182" s="17"/>
    </row>
    <row r="183" spans="1:1" x14ac:dyDescent="0.2">
      <c r="A183" s="17"/>
    </row>
    <row r="184" spans="1:1" x14ac:dyDescent="0.2">
      <c r="A184" s="17"/>
    </row>
    <row r="185" spans="1:1" x14ac:dyDescent="0.2">
      <c r="A185" s="17"/>
    </row>
    <row r="186" spans="1:1" x14ac:dyDescent="0.2">
      <c r="A186" s="17"/>
    </row>
    <row r="187" spans="1:1" x14ac:dyDescent="0.2">
      <c r="A187" s="17"/>
    </row>
    <row r="188" spans="1:1" x14ac:dyDescent="0.2">
      <c r="A188" s="17"/>
    </row>
    <row r="189" spans="1:1" x14ac:dyDescent="0.2">
      <c r="A189" s="17"/>
    </row>
    <row r="190" spans="1:1" x14ac:dyDescent="0.2">
      <c r="A190" s="17"/>
    </row>
    <row r="191" spans="1:1" x14ac:dyDescent="0.2">
      <c r="A191" s="17"/>
    </row>
    <row r="192" spans="1:1" x14ac:dyDescent="0.2">
      <c r="A192" s="17"/>
    </row>
    <row r="193" spans="1:1" x14ac:dyDescent="0.2">
      <c r="A193" s="17"/>
    </row>
    <row r="194" spans="1:1" x14ac:dyDescent="0.2">
      <c r="A194" s="17"/>
    </row>
    <row r="195" spans="1:1" x14ac:dyDescent="0.2">
      <c r="A195" s="17"/>
    </row>
    <row r="196" spans="1:1" x14ac:dyDescent="0.2">
      <c r="A196" s="17"/>
    </row>
    <row r="197" spans="1:1" x14ac:dyDescent="0.2">
      <c r="A197" s="17"/>
    </row>
    <row r="198" spans="1:1" x14ac:dyDescent="0.2">
      <c r="A198" s="17"/>
    </row>
    <row r="199" spans="1:1" x14ac:dyDescent="0.2">
      <c r="A199" s="17"/>
    </row>
    <row r="200" spans="1:1" x14ac:dyDescent="0.2">
      <c r="A200" s="17"/>
    </row>
    <row r="201" spans="1:1" x14ac:dyDescent="0.2">
      <c r="A201" s="17"/>
    </row>
    <row r="202" spans="1:1" x14ac:dyDescent="0.2">
      <c r="A202" s="17"/>
    </row>
    <row r="203" spans="1:1" x14ac:dyDescent="0.2">
      <c r="A203" s="17"/>
    </row>
    <row r="204" spans="1:1" x14ac:dyDescent="0.2">
      <c r="A204" s="17"/>
    </row>
    <row r="205" spans="1:1" x14ac:dyDescent="0.2">
      <c r="A205" s="17"/>
    </row>
    <row r="206" spans="1:1" x14ac:dyDescent="0.2">
      <c r="A206" s="17"/>
    </row>
    <row r="207" spans="1:1" x14ac:dyDescent="0.2">
      <c r="A207" s="17"/>
    </row>
    <row r="208" spans="1:1" x14ac:dyDescent="0.2">
      <c r="A208" s="17"/>
    </row>
    <row r="209" spans="1:1" x14ac:dyDescent="0.2">
      <c r="A209" s="17"/>
    </row>
    <row r="210" spans="1:1" x14ac:dyDescent="0.2">
      <c r="A210" s="17"/>
    </row>
    <row r="211" spans="1:1" x14ac:dyDescent="0.2">
      <c r="A211" s="17"/>
    </row>
    <row r="212" spans="1:1" x14ac:dyDescent="0.2">
      <c r="A212" s="17"/>
    </row>
    <row r="213" spans="1:1" x14ac:dyDescent="0.2">
      <c r="A213" s="17"/>
    </row>
    <row r="214" spans="1:1" x14ac:dyDescent="0.2">
      <c r="A214" s="17"/>
    </row>
    <row r="215" spans="1:1" x14ac:dyDescent="0.2">
      <c r="A215" s="17"/>
    </row>
    <row r="216" spans="1:1" x14ac:dyDescent="0.2">
      <c r="A216" s="17"/>
    </row>
    <row r="217" spans="1:1" x14ac:dyDescent="0.2">
      <c r="A217" s="17"/>
    </row>
    <row r="218" spans="1:1" x14ac:dyDescent="0.2">
      <c r="A218" s="17"/>
    </row>
    <row r="219" spans="1:1" x14ac:dyDescent="0.2">
      <c r="A219" s="17"/>
    </row>
    <row r="220" spans="1:1" x14ac:dyDescent="0.2">
      <c r="A220" s="17"/>
    </row>
    <row r="221" spans="1:1" x14ac:dyDescent="0.2">
      <c r="A221" s="17"/>
    </row>
    <row r="222" spans="1:1" x14ac:dyDescent="0.2">
      <c r="A222" s="17"/>
    </row>
    <row r="223" spans="1:1" x14ac:dyDescent="0.2">
      <c r="A223" s="17"/>
    </row>
    <row r="224" spans="1:1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</sheetData>
  <phoneticPr fontId="0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Data</vt:lpstr>
      <vt:lpstr>Data Dictionary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MEGAT Large Tree Data Entry</dc:title>
  <dc:subject>American Chestnut MEGAT</dc:subject>
  <dc:creator>John Scrivani</dc:creator>
  <cp:keywords>Appalachian Trail, American Chestnut, MEGAT</cp:keywords>
  <cp:lastModifiedBy>SARA LINGENFELTER</cp:lastModifiedBy>
  <cp:lastPrinted>2010-11-11T16:35:09Z</cp:lastPrinted>
  <dcterms:created xsi:type="dcterms:W3CDTF">2008-11-10T21:05:35Z</dcterms:created>
  <dcterms:modified xsi:type="dcterms:W3CDTF">2014-03-28T12:27:35Z</dcterms:modified>
  <cp:category>TACF</cp:category>
  <cp:contentStatus>Working</cp:contentStatus>
</cp:coreProperties>
</file>